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ТС. Т-подкл" sheetId="3" r:id="rId1"/>
    <sheet name="1" sheetId="2" r:id="rId2"/>
  </sheets>
  <externalReferences>
    <externalReference r:id="rId3"/>
    <externalReference r:id="rId4"/>
  </externalReferences>
  <definedNames>
    <definedName name="anscount">1</definedName>
    <definedName name="B_FHD_FLAG_DIFFERENTIATION" localSheetId="0">'[1]Показатели ФХД'!$H$24:$J$24</definedName>
    <definedName name="B_FHD_FLAG_DIFFERENTIATION">'[2]Показатели ФХД'!$H$24:$J$24</definedName>
    <definedName name="B_FHD_FLAG_INDEX_1" localSheetId="0">'[1]Показатели ФХД'!$H$66:$J$66</definedName>
    <definedName name="B_FHD_FLAG_INDEX_1">'[2]Показатели ФХД'!$H$66:$J$66</definedName>
    <definedName name="B_FHD_FLAG_INDEX_2" localSheetId="0">'[1]Показатели ФХД'!$H$68:$J$68</definedName>
    <definedName name="B_FHD_FLAG_INDEX_2">'[2]Показатели ФХД'!$H$68:$J$68</definedName>
    <definedName name="BLOCK_NOTE_P_TARIFF_G">'ТС. Т-подкл'!$63:$65</definedName>
    <definedName name="BLOCK_NOTE_P_TARIFF_H">'1'!$60:$62</definedName>
    <definedName name="BLOCK_NOTE_R_TARIFF_G">'ТС. Т-подкл'!$66:$68</definedName>
    <definedName name="BLOCK_NOTE_R_TARIFF_H">'1'!$63:$65</definedName>
    <definedName name="BLOCK_TABLE_P_TARIFF_G">'ТС. Т-подкл'!$29:$33</definedName>
    <definedName name="BLOCK_TABLE_P_TARIFF_H">'1'!$26:$30</definedName>
    <definedName name="BLOCK_TABLE_R_TARIFF_G">'ТС. Т-подкл'!$34:$36</definedName>
    <definedName name="BLOCK_TABLE_R_TARIFF_H">'1'!$31:$33</definedName>
    <definedName name="code" localSheetId="0">[1]Инструкция!$B$2</definedName>
    <definedName name="code">[2]Инструкция!$B$2</definedName>
    <definedName name="CodeTemplateList" localSheetId="0">[1]TEHSHEET!$F$46:$F$53</definedName>
    <definedName name="CodeTemplateList">[2]TEHSHEET!$F$46:$F$53</definedName>
    <definedName name="CURRENT_YEAR" localSheetId="0">[1]TEHSHEET!$G$44</definedName>
    <definedName name="CURRENT_YEAR">[2]TEHSHEET!$G$44</definedName>
    <definedName name="DESCRIPTION_TERRITORY" localSheetId="0">[1]REESTR_DS!$B$2</definedName>
    <definedName name="DESCRIPTION_TERRITORY">[2]REESTR_DS!$B$2</definedName>
    <definedName name="DIFFERENTIATION_ID_DIFF" localSheetId="0">[1]Дифференциация!$O$12:$O$16</definedName>
    <definedName name="DIFFERENTIATION_ID_DIFF">[2]Дифференциация!$O$12:$O$16</definedName>
    <definedName name="DIFFERENTIATION_UNMERGE_AREA" localSheetId="0">[1]Дифференциация!$Q$12:$Q$16</definedName>
    <definedName name="DIFFERENTIATION_UNMERGE_AREA">[2]Дифференциация!$Q$12:$Q$16</definedName>
    <definedName name="DIFFERENTIATION_UNMERGE_SYSTEM" localSheetId="0">[1]Дифференциация!$R$12:$R$16</definedName>
    <definedName name="DIFFERENTIATION_UNMERGE_SYSTEM">[2]Дифференциация!$R$12:$R$16</definedName>
    <definedName name="DIFFERENTIATION_UNMERGE_VD" localSheetId="0">[1]Дифференциация!$P$12:$P$16</definedName>
    <definedName name="DIFFERENTIATION_UNMERGE_VD">[2]Дифференциация!$P$12:$P$16</definedName>
    <definedName name="EndDateList" localSheetId="0">[1]TEHSHEET!$H$46:$H$53</definedName>
    <definedName name="EndDateList">[2]TEHSHEET!$H$46:$H$53</definedName>
    <definedName name="et_HEAT_TARIFF_G_CS">'ТС. Т-подкл'!$4:$15</definedName>
    <definedName name="et_HEAT_TARIFF_G_DIAMETERS">'ТС. Т-подкл'!$8:$8</definedName>
    <definedName name="et_HEAT_TARIFF_G_GC">'ТС. Т-подкл'!$7:$12</definedName>
    <definedName name="et_HEAT_TARIFF_G_IST_TE">'ТС. Т-подкл'!$5:$14</definedName>
    <definedName name="et_HEAT_TARIFF_G_LOAD">'ТС. Т-подкл'!$8:$10</definedName>
    <definedName name="et_HEAT_TARIFF_G_NETS">'ТС. Т-подкл'!$8:$9</definedName>
    <definedName name="et_HEAT_TARIFF_G_NTAR">'ТС. Т-подкл'!$2:$17</definedName>
    <definedName name="et_HEAT_TARIFF_G_PERIOD_COLOR">'ТС. Т-подкл'!$AN$8:$AS$8</definedName>
    <definedName name="et_HEAT_TARIFF_G_PERIOD_NOT_COLOR">'ТС. Т-подкл'!$AN$19:$AS$19</definedName>
    <definedName name="et_HEAT_TARIFF_G_SCHEME">'ТС. Т-подкл'!$6:$13</definedName>
    <definedName name="et_HEAT_TARIFF_G_TER">'ТС. Т-подкл'!$3:$16</definedName>
    <definedName name="et_HEAT_TARIFF_G_TN">'ТС. Т-подкл'!$8:$11</definedName>
    <definedName name="et_HEAT_TARIFF_H_CS">'1'!$4:$12</definedName>
    <definedName name="et_HEAT_TARIFF_H_DIAMETERS">'1'!$8:$8</definedName>
    <definedName name="et_HEAT_TARIFF_H_GC">'1'!$7:$9</definedName>
    <definedName name="et_HEAT_TARIFF_H_IST_TE">'1'!$5:$11</definedName>
    <definedName name="et_HEAT_TARIFF_H_LOAD">'1'!$8:$8</definedName>
    <definedName name="et_HEAT_TARIFF_H_NETS">'1'!$8:$8</definedName>
    <definedName name="et_HEAT_TARIFF_H_NTAR">'1'!$2:$14</definedName>
    <definedName name="et_HEAT_TARIFF_H_PERIOD_COLOR">'1'!$AD$8:$AI$8</definedName>
    <definedName name="et_HEAT_TARIFF_H_PERIOD_NOT_COLOR">'1'!$AD$16:$AI$16</definedName>
    <definedName name="et_HEAT_TARIFF_H_SCHEME">'1'!$6:$10</definedName>
    <definedName name="et_HEAT_TARIFF_H_TER">'1'!$3:$13</definedName>
    <definedName name="et_HEAT_TARIFF_H_TN">'1'!$8:$8</definedName>
    <definedName name="et_ver_HEAT_TARIFF_G">'ТС. Т-подкл'!$V:$AA</definedName>
    <definedName name="et_ver_HEAT_TARIFF_H">'1'!$V:$AA</definedName>
    <definedName name="f_quart" localSheetId="0">[1]Титульный!$F$15</definedName>
    <definedName name="f_quart">[2]Титульный!$F$15</definedName>
    <definedName name="f_year" localSheetId="0">[1]Титульный!$F$14</definedName>
    <definedName name="f_year">[2]Титульный!$F$14</definedName>
    <definedName name="FHD_NAME_FORM" localSheetId="0">[1]DATA_FORMS!$C$6</definedName>
    <definedName name="FHD_NAME_FORM">[2]DATA_FORMS!$C$6</definedName>
    <definedName name="FHD_NOTE_P_1" localSheetId="0">[1]DATA_NPA!$N$18</definedName>
    <definedName name="FHD_NOTE_P_1">[2]DATA_NPA!$N$18</definedName>
    <definedName name="FHD_NOTE_P_10" localSheetId="0">[1]DATA_NPA!$N$27</definedName>
    <definedName name="FHD_NOTE_P_10">[2]DATA_NPA!$N$27</definedName>
    <definedName name="FHD_NOTE_P_11" localSheetId="0">[1]DATA_NPA!$N$28</definedName>
    <definedName name="FHD_NOTE_P_11">[2]DATA_NPA!$N$28</definedName>
    <definedName name="FHD_NOTE_P_12" localSheetId="0">[1]DATA_NPA!$N$29</definedName>
    <definedName name="FHD_NOTE_P_12">[2]DATA_NPA!$N$29</definedName>
    <definedName name="FHD_NOTE_P_13" localSheetId="0">[1]DATA_NPA!$N$30</definedName>
    <definedName name="FHD_NOTE_P_13">[2]DATA_NPA!$N$30</definedName>
    <definedName name="FHD_NOTE_P_14" localSheetId="0">[1]DATA_NPA!$N$31</definedName>
    <definedName name="FHD_NOTE_P_14">[2]DATA_NPA!$N$31</definedName>
    <definedName name="FHD_NOTE_P_15" localSheetId="0">[1]DATA_NPA!$N$32</definedName>
    <definedName name="FHD_NOTE_P_15">[2]DATA_NPA!$N$32</definedName>
    <definedName name="FHD_NOTE_P_16" localSheetId="0">[1]DATA_NPA!$N$33</definedName>
    <definedName name="FHD_NOTE_P_16">[2]DATA_NPA!$N$33</definedName>
    <definedName name="FHD_NOTE_P_17" localSheetId="0">[1]DATA_NPA!$N$34</definedName>
    <definedName name="FHD_NOTE_P_17">[2]DATA_NPA!$N$34</definedName>
    <definedName name="FHD_NOTE_P_18" localSheetId="0">[1]DATA_NPA!$N$35</definedName>
    <definedName name="FHD_NOTE_P_18">[2]DATA_NPA!$N$35</definedName>
    <definedName name="FHD_NOTE_P_19" localSheetId="0">[1]DATA_NPA!$N$36</definedName>
    <definedName name="FHD_NOTE_P_19">[2]DATA_NPA!$N$36</definedName>
    <definedName name="FHD_NOTE_P_2" localSheetId="0">[1]DATA_NPA!$N$19</definedName>
    <definedName name="FHD_NOTE_P_2">[2]DATA_NPA!$N$19</definedName>
    <definedName name="FHD_NOTE_P_20" localSheetId="0">[1]DATA_NPA!$N$37</definedName>
    <definedName name="FHD_NOTE_P_20">[2]DATA_NPA!$N$37</definedName>
    <definedName name="FHD_NOTE_P_21" localSheetId="0">[1]DATA_NPA!$N$38</definedName>
    <definedName name="FHD_NOTE_P_21">[2]DATA_NPA!$N$38</definedName>
    <definedName name="FHD_NOTE_P_22" localSheetId="0">[1]DATA_NPA!$N$39</definedName>
    <definedName name="FHD_NOTE_P_22">[2]DATA_NPA!$N$39</definedName>
    <definedName name="FHD_NOTE_P_23" localSheetId="0">[1]DATA_NPA!$N$40</definedName>
    <definedName name="FHD_NOTE_P_23">[2]DATA_NPA!$N$40</definedName>
    <definedName name="FHD_NOTE_P_24" localSheetId="0">[1]DATA_NPA!$N$41</definedName>
    <definedName name="FHD_NOTE_P_24">[2]DATA_NPA!$N$41</definedName>
    <definedName name="FHD_NOTE_P_25" localSheetId="0">[1]DATA_NPA!$N$42</definedName>
    <definedName name="FHD_NOTE_P_25">[2]DATA_NPA!$N$42</definedName>
    <definedName name="FHD_NOTE_P_26" localSheetId="0">[1]DATA_NPA!$N$43</definedName>
    <definedName name="FHD_NOTE_P_26">[2]DATA_NPA!$N$43</definedName>
    <definedName name="FHD_NOTE_P_27" localSheetId="0">[1]DATA_NPA!$N$44</definedName>
    <definedName name="FHD_NOTE_P_27">[2]DATA_NPA!$N$44</definedName>
    <definedName name="FHD_NOTE_P_28" localSheetId="0">[1]DATA_NPA!$N$45</definedName>
    <definedName name="FHD_NOTE_P_28">[2]DATA_NPA!$N$45</definedName>
    <definedName name="FHD_NOTE_P_29" localSheetId="0">[1]DATA_NPA!$N$46</definedName>
    <definedName name="FHD_NOTE_P_29">[2]DATA_NPA!$N$46</definedName>
    <definedName name="FHD_NOTE_P_3" localSheetId="0">[1]DATA_NPA!$N$20</definedName>
    <definedName name="FHD_NOTE_P_3">[2]DATA_NPA!$N$20</definedName>
    <definedName name="FHD_NOTE_P_30" localSheetId="0">[1]DATA_NPA!$N$47</definedName>
    <definedName name="FHD_NOTE_P_30">[2]DATA_NPA!$N$47</definedName>
    <definedName name="FHD_NOTE_P_31" localSheetId="0">[1]DATA_NPA!$N$48</definedName>
    <definedName name="FHD_NOTE_P_31">[2]DATA_NPA!$N$48</definedName>
    <definedName name="FHD_NOTE_P_32" localSheetId="0">[1]DATA_NPA!$N$49</definedName>
    <definedName name="FHD_NOTE_P_32">[2]DATA_NPA!$N$49</definedName>
    <definedName name="FHD_NOTE_P_33" localSheetId="0">[1]DATA_NPA!$N$50</definedName>
    <definedName name="FHD_NOTE_P_33">[2]DATA_NPA!$N$50</definedName>
    <definedName name="FHD_NOTE_P_34" localSheetId="0">[1]DATA_NPA!$N$51</definedName>
    <definedName name="FHD_NOTE_P_34">[2]DATA_NPA!$N$51</definedName>
    <definedName name="FHD_NOTE_P_35" localSheetId="0">[1]DATA_NPA!$N$52</definedName>
    <definedName name="FHD_NOTE_P_35">[2]DATA_NPA!$N$52</definedName>
    <definedName name="FHD_NOTE_P_36" localSheetId="0">[1]DATA_NPA!$N$53</definedName>
    <definedName name="FHD_NOTE_P_36">[2]DATA_NPA!$N$53</definedName>
    <definedName name="FHD_NOTE_P_37" localSheetId="0">[1]DATA_NPA!$N$54</definedName>
    <definedName name="FHD_NOTE_P_37">[2]DATA_NPA!$N$54</definedName>
    <definedName name="FHD_NOTE_P_38" localSheetId="0">[1]DATA_NPA!$N$55</definedName>
    <definedName name="FHD_NOTE_P_38">[2]DATA_NPA!$N$55</definedName>
    <definedName name="FHD_NOTE_P_39" localSheetId="0">[1]DATA_NPA!$N$56</definedName>
    <definedName name="FHD_NOTE_P_39">[2]DATA_NPA!$N$56</definedName>
    <definedName name="FHD_NOTE_P_4" localSheetId="0">[1]DATA_NPA!$N$21</definedName>
    <definedName name="FHD_NOTE_P_4">[2]DATA_NPA!$N$21</definedName>
    <definedName name="FHD_NOTE_P_40" localSheetId="0">[1]DATA_NPA!$N$57</definedName>
    <definedName name="FHD_NOTE_P_40">[2]DATA_NPA!$N$57</definedName>
    <definedName name="FHD_NOTE_P_41" localSheetId="0">[1]DATA_NPA!$N$58</definedName>
    <definedName name="FHD_NOTE_P_41">[2]DATA_NPA!$N$58</definedName>
    <definedName name="FHD_NOTE_P_42" localSheetId="0">[1]DATA_NPA!$N$59</definedName>
    <definedName name="FHD_NOTE_P_42">[2]DATA_NPA!$N$59</definedName>
    <definedName name="FHD_NOTE_P_43" localSheetId="0">[1]DATA_NPA!$N$60</definedName>
    <definedName name="FHD_NOTE_P_43">[2]DATA_NPA!$N$60</definedName>
    <definedName name="FHD_NOTE_P_44" localSheetId="0">[1]DATA_NPA!$N$61</definedName>
    <definedName name="FHD_NOTE_P_44">[2]DATA_NPA!$N$61</definedName>
    <definedName name="FHD_NOTE_P_45" localSheetId="0">[1]DATA_NPA!$N$62</definedName>
    <definedName name="FHD_NOTE_P_45">[2]DATA_NPA!$N$62</definedName>
    <definedName name="FHD_NOTE_P_46" localSheetId="0">[1]DATA_NPA!$N$63</definedName>
    <definedName name="FHD_NOTE_P_46">[2]DATA_NPA!$N$63</definedName>
    <definedName name="FHD_NOTE_P_47" localSheetId="0">[1]DATA_NPA!$N$64</definedName>
    <definedName name="FHD_NOTE_P_47">[2]DATA_NPA!$N$64</definedName>
    <definedName name="FHD_NOTE_P_48" localSheetId="0">[1]DATA_NPA!$N$65</definedName>
    <definedName name="FHD_NOTE_P_48">[2]DATA_NPA!$N$65</definedName>
    <definedName name="FHD_NOTE_P_49" localSheetId="0">[1]DATA_NPA!$N$66</definedName>
    <definedName name="FHD_NOTE_P_49">[2]DATA_NPA!$N$66</definedName>
    <definedName name="FHD_NOTE_P_5" localSheetId="0">[1]DATA_NPA!$N$22</definedName>
    <definedName name="FHD_NOTE_P_5">[2]DATA_NPA!$N$22</definedName>
    <definedName name="FHD_NOTE_P_50" localSheetId="0">[1]DATA_NPA!$N$67</definedName>
    <definedName name="FHD_NOTE_P_50">[2]DATA_NPA!$N$67</definedName>
    <definedName name="FHD_NOTE_P_51" localSheetId="0">[1]DATA_NPA!$N$68</definedName>
    <definedName name="FHD_NOTE_P_51">[2]DATA_NPA!$N$68</definedName>
    <definedName name="FHD_NOTE_P_52" localSheetId="0">[1]DATA_NPA!$N$69</definedName>
    <definedName name="FHD_NOTE_P_52">[2]DATA_NPA!$N$69</definedName>
    <definedName name="FHD_NOTE_P_53" localSheetId="0">[1]DATA_NPA!$N$70</definedName>
    <definedName name="FHD_NOTE_P_53">[2]DATA_NPA!$N$70</definedName>
    <definedName name="FHD_NOTE_P_54" localSheetId="0">[1]DATA_NPA!$N$71</definedName>
    <definedName name="FHD_NOTE_P_54">[2]DATA_NPA!$N$71</definedName>
    <definedName name="FHD_NOTE_P_55" localSheetId="0">[1]DATA_NPA!$N$72</definedName>
    <definedName name="FHD_NOTE_P_55">[2]DATA_NPA!$N$72</definedName>
    <definedName name="FHD_NOTE_P_56" localSheetId="0">[1]DATA_NPA!$N$73</definedName>
    <definedName name="FHD_NOTE_P_56">[2]DATA_NPA!$N$73</definedName>
    <definedName name="FHD_NOTE_P_57" localSheetId="0">[1]DATA_NPA!$N$74</definedName>
    <definedName name="FHD_NOTE_P_57">[2]DATA_NPA!$N$74</definedName>
    <definedName name="FHD_NOTE_P_58" localSheetId="0">[1]DATA_NPA!$N$75</definedName>
    <definedName name="FHD_NOTE_P_58">[2]DATA_NPA!$N$75</definedName>
    <definedName name="FHD_NOTE_P_59" localSheetId="0">[1]DATA_NPA!$N$76</definedName>
    <definedName name="FHD_NOTE_P_59">[2]DATA_NPA!$N$76</definedName>
    <definedName name="FHD_NOTE_P_6" localSheetId="0">[1]DATA_NPA!$N$23</definedName>
    <definedName name="FHD_NOTE_P_6">[2]DATA_NPA!$N$23</definedName>
    <definedName name="FHD_NOTE_P_60" localSheetId="0">[1]DATA_NPA!$N$77</definedName>
    <definedName name="FHD_NOTE_P_60">[2]DATA_NPA!$N$77</definedName>
    <definedName name="FHD_NOTE_P_61" localSheetId="0">[1]DATA_NPA!$N$78</definedName>
    <definedName name="FHD_NOTE_P_61">[2]DATA_NPA!$N$78</definedName>
    <definedName name="FHD_NOTE_P_62" localSheetId="0">[1]DATA_NPA!$N$79</definedName>
    <definedName name="FHD_NOTE_P_62">[2]DATA_NPA!$N$79</definedName>
    <definedName name="FHD_NOTE_P_63" localSheetId="0">[1]DATA_NPA!$N$80</definedName>
    <definedName name="FHD_NOTE_P_63">[2]DATA_NPA!$N$80</definedName>
    <definedName name="FHD_NOTE_P_64" localSheetId="0">[1]DATA_NPA!$N$81</definedName>
    <definedName name="FHD_NOTE_P_64">[2]DATA_NPA!$N$81</definedName>
    <definedName name="FHD_NOTE_P_65" localSheetId="0">[1]DATA_NPA!$N$82</definedName>
    <definedName name="FHD_NOTE_P_65">[2]DATA_NPA!$N$82</definedName>
    <definedName name="FHD_NOTE_P_66" localSheetId="0">[1]DATA_NPA!$N$83</definedName>
    <definedName name="FHD_NOTE_P_66">[2]DATA_NPA!$N$83</definedName>
    <definedName name="FHD_NOTE_P_67" localSheetId="0">[1]DATA_NPA!$N$84</definedName>
    <definedName name="FHD_NOTE_P_67">[2]DATA_NPA!$N$84</definedName>
    <definedName name="FHD_NOTE_P_68" localSheetId="0">[1]DATA_NPA!$N$85</definedName>
    <definedName name="FHD_NOTE_P_68">[2]DATA_NPA!$N$85</definedName>
    <definedName name="FHD_NOTE_P_69" localSheetId="0">[1]DATA_NPA!$N$86</definedName>
    <definedName name="FHD_NOTE_P_69">[2]DATA_NPA!$N$86</definedName>
    <definedName name="FHD_NOTE_P_7" localSheetId="0">[1]DATA_NPA!$N$24</definedName>
    <definedName name="FHD_NOTE_P_7">[2]DATA_NPA!$N$24</definedName>
    <definedName name="FHD_NOTE_P_70" localSheetId="0">[1]DATA_NPA!$N$87</definedName>
    <definedName name="FHD_NOTE_P_70">[2]DATA_NPA!$N$87</definedName>
    <definedName name="FHD_NOTE_P_71" localSheetId="0">[1]DATA_NPA!$N$88</definedName>
    <definedName name="FHD_NOTE_P_71">[2]DATA_NPA!$N$88</definedName>
    <definedName name="FHD_NOTE_P_72" localSheetId="0">[1]DATA_NPA!$N$89</definedName>
    <definedName name="FHD_NOTE_P_72">[2]DATA_NPA!$N$89</definedName>
    <definedName name="FHD_NOTE_P_73" localSheetId="0">[1]DATA_NPA!$N$90</definedName>
    <definedName name="FHD_NOTE_P_73">[2]DATA_NPA!$N$90</definedName>
    <definedName name="FHD_NOTE_P_74" localSheetId="0">[1]DATA_NPA!$N$91</definedName>
    <definedName name="FHD_NOTE_P_74">[2]DATA_NPA!$N$91</definedName>
    <definedName name="FHD_NOTE_P_75" localSheetId="0">[1]DATA_NPA!$N$92</definedName>
    <definedName name="FHD_NOTE_P_75">[2]DATA_NPA!$N$92</definedName>
    <definedName name="FHD_NOTE_P_76" localSheetId="0">[1]DATA_NPA!$N$93</definedName>
    <definedName name="FHD_NOTE_P_76">[2]DATA_NPA!$N$93</definedName>
    <definedName name="FHD_NOTE_P_77" localSheetId="0">[1]DATA_NPA!$N$94</definedName>
    <definedName name="FHD_NOTE_P_77">[2]DATA_NPA!$N$94</definedName>
    <definedName name="FHD_NOTE_P_78" localSheetId="0">[1]DATA_NPA!$N$95</definedName>
    <definedName name="FHD_NOTE_P_78">[2]DATA_NPA!$N$95</definedName>
    <definedName name="FHD_NOTE_P_79" localSheetId="0">[1]DATA_NPA!$N$96</definedName>
    <definedName name="FHD_NOTE_P_79">[2]DATA_NPA!$N$96</definedName>
    <definedName name="FHD_NOTE_P_8" localSheetId="0">[1]DATA_NPA!$N$25</definedName>
    <definedName name="FHD_NOTE_P_8">[2]DATA_NPA!$N$25</definedName>
    <definedName name="FHD_NOTE_P_80" localSheetId="0">[1]DATA_NPA!$N$97</definedName>
    <definedName name="FHD_NOTE_P_80">[2]DATA_NPA!$N$97</definedName>
    <definedName name="FHD_NOTE_P_81" localSheetId="0">[1]DATA_NPA!$N$98</definedName>
    <definedName name="FHD_NOTE_P_81">[2]DATA_NPA!$N$98</definedName>
    <definedName name="FHD_NOTE_P_82" localSheetId="0">[1]DATA_NPA!$N$99</definedName>
    <definedName name="FHD_NOTE_P_82">[2]DATA_NPA!$N$99</definedName>
    <definedName name="FHD_NOTE_P_83" localSheetId="0">[1]DATA_NPA!$N$100</definedName>
    <definedName name="FHD_NOTE_P_83">[2]DATA_NPA!$N$100</definedName>
    <definedName name="FHD_NOTE_P_84" localSheetId="0">[1]DATA_NPA!$N$101</definedName>
    <definedName name="FHD_NOTE_P_84">[2]DATA_NPA!$N$101</definedName>
    <definedName name="FHD_NOTE_P_9" localSheetId="0">[1]DATA_NPA!$N$26</definedName>
    <definedName name="FHD_NOTE_P_9">[2]DATA_NPA!$N$26</definedName>
    <definedName name="FHD_NUM_P_1" localSheetId="0">[1]DATA_NPA!$L$18</definedName>
    <definedName name="FHD_NUM_P_1">[2]DATA_NPA!$L$18</definedName>
    <definedName name="FHD_NUM_P_10" localSheetId="0">[1]DATA_NPA!$L$27</definedName>
    <definedName name="FHD_NUM_P_10">[2]DATA_NPA!$L$27</definedName>
    <definedName name="FHD_NUM_P_11" localSheetId="0">[1]DATA_NPA!$L$28</definedName>
    <definedName name="FHD_NUM_P_11">[2]DATA_NPA!$L$28</definedName>
    <definedName name="FHD_NUM_P_12" localSheetId="0">[1]DATA_NPA!$L$29</definedName>
    <definedName name="FHD_NUM_P_12">[2]DATA_NPA!$L$29</definedName>
    <definedName name="FHD_NUM_P_13" localSheetId="0">[1]DATA_NPA!$L$30</definedName>
    <definedName name="FHD_NUM_P_13">[2]DATA_NPA!$L$30</definedName>
    <definedName name="FHD_NUM_P_14" localSheetId="0">[1]DATA_NPA!$L$31</definedName>
    <definedName name="FHD_NUM_P_14">[2]DATA_NPA!$L$31</definedName>
    <definedName name="FHD_NUM_P_15" localSheetId="0">[1]DATA_NPA!$L$32</definedName>
    <definedName name="FHD_NUM_P_15">[2]DATA_NPA!$L$32</definedName>
    <definedName name="FHD_NUM_P_16" localSheetId="0">[1]DATA_NPA!$L$33</definedName>
    <definedName name="FHD_NUM_P_16">[2]DATA_NPA!$L$33</definedName>
    <definedName name="FHD_NUM_P_17" localSheetId="0">[1]DATA_NPA!$L$34</definedName>
    <definedName name="FHD_NUM_P_17">[2]DATA_NPA!$L$34</definedName>
    <definedName name="FHD_NUM_P_18" localSheetId="0">[1]DATA_NPA!$L$35</definedName>
    <definedName name="FHD_NUM_P_18">[2]DATA_NPA!$L$35</definedName>
    <definedName name="FHD_NUM_P_19" localSheetId="0">[1]DATA_NPA!$L$36</definedName>
    <definedName name="FHD_NUM_P_19">[2]DATA_NPA!$L$36</definedName>
    <definedName name="FHD_NUM_P_2" localSheetId="0">[1]DATA_NPA!$L$19</definedName>
    <definedName name="FHD_NUM_P_2">[2]DATA_NPA!$L$19</definedName>
    <definedName name="FHD_NUM_P_20" localSheetId="0">[1]DATA_NPA!$L$37</definedName>
    <definedName name="FHD_NUM_P_20">[2]DATA_NPA!$L$37</definedName>
    <definedName name="FHD_NUM_P_21" localSheetId="0">[1]DATA_NPA!$L$38</definedName>
    <definedName name="FHD_NUM_P_21">[2]DATA_NPA!$L$38</definedName>
    <definedName name="FHD_NUM_P_22" localSheetId="0">[1]DATA_NPA!$L$39</definedName>
    <definedName name="FHD_NUM_P_22">[2]DATA_NPA!$L$39</definedName>
    <definedName name="FHD_NUM_P_23" localSheetId="0">[1]DATA_NPA!$L$40</definedName>
    <definedName name="FHD_NUM_P_23">[2]DATA_NPA!$L$40</definedName>
    <definedName name="FHD_NUM_P_24" localSheetId="0">[1]DATA_NPA!$L$41</definedName>
    <definedName name="FHD_NUM_P_24">[2]DATA_NPA!$L$41</definedName>
    <definedName name="FHD_NUM_P_25" localSheetId="0">[1]DATA_NPA!$L$42</definedName>
    <definedName name="FHD_NUM_P_25">[2]DATA_NPA!$L$42</definedName>
    <definedName name="FHD_NUM_P_26" localSheetId="0">[1]DATA_NPA!$L$43</definedName>
    <definedName name="FHD_NUM_P_26">[2]DATA_NPA!$L$43</definedName>
    <definedName name="FHD_NUM_P_27" localSheetId="0">[1]DATA_NPA!$L$44</definedName>
    <definedName name="FHD_NUM_P_27">[2]DATA_NPA!$L$44</definedName>
    <definedName name="FHD_NUM_P_28" localSheetId="0">[1]DATA_NPA!$L$45</definedName>
    <definedName name="FHD_NUM_P_28">[2]DATA_NPA!$L$45</definedName>
    <definedName name="FHD_NUM_P_29" localSheetId="0">[1]DATA_NPA!$L$46</definedName>
    <definedName name="FHD_NUM_P_29">[2]DATA_NPA!$L$46</definedName>
    <definedName name="FHD_NUM_P_3" localSheetId="0">[1]DATA_NPA!$L$20</definedName>
    <definedName name="FHD_NUM_P_3">[2]DATA_NPA!$L$20</definedName>
    <definedName name="FHD_NUM_P_30" localSheetId="0">[1]DATA_NPA!$L$47</definedName>
    <definedName name="FHD_NUM_P_30">[2]DATA_NPA!$L$47</definedName>
    <definedName name="FHD_NUM_P_31" localSheetId="0">[1]DATA_NPA!$L$48</definedName>
    <definedName name="FHD_NUM_P_31">[2]DATA_NPA!$L$48</definedName>
    <definedName name="FHD_NUM_P_32" localSheetId="0">[1]DATA_NPA!$L$49</definedName>
    <definedName name="FHD_NUM_P_32">[2]DATA_NPA!$L$49</definedName>
    <definedName name="FHD_NUM_P_33" localSheetId="0">[1]DATA_NPA!$L$50</definedName>
    <definedName name="FHD_NUM_P_33">[2]DATA_NPA!$L$50</definedName>
    <definedName name="FHD_NUM_P_34" localSheetId="0">[1]DATA_NPA!$L$51</definedName>
    <definedName name="FHD_NUM_P_34">[2]DATA_NPA!$L$51</definedName>
    <definedName name="FHD_NUM_P_35" localSheetId="0">[1]DATA_NPA!$L$52</definedName>
    <definedName name="FHD_NUM_P_35">[2]DATA_NPA!$L$52</definedName>
    <definedName name="FHD_NUM_P_36" localSheetId="0">[1]DATA_NPA!$L$53</definedName>
    <definedName name="FHD_NUM_P_36">[2]DATA_NPA!$L$53</definedName>
    <definedName name="FHD_NUM_P_37" localSheetId="0">[1]DATA_NPA!$L$54</definedName>
    <definedName name="FHD_NUM_P_37">[2]DATA_NPA!$L$54</definedName>
    <definedName name="FHD_NUM_P_38" localSheetId="0">[1]DATA_NPA!$L$55</definedName>
    <definedName name="FHD_NUM_P_38">[2]DATA_NPA!$L$55</definedName>
    <definedName name="FHD_NUM_P_39" localSheetId="0">[1]DATA_NPA!$L$56</definedName>
    <definedName name="FHD_NUM_P_39">[2]DATA_NPA!$L$56</definedName>
    <definedName name="FHD_NUM_P_4" localSheetId="0">[1]DATA_NPA!$L$21</definedName>
    <definedName name="FHD_NUM_P_4">[2]DATA_NPA!$L$21</definedName>
    <definedName name="FHD_NUM_P_40" localSheetId="0">[1]DATA_NPA!$L$57</definedName>
    <definedName name="FHD_NUM_P_40">[2]DATA_NPA!$L$57</definedName>
    <definedName name="FHD_NUM_P_41" localSheetId="0">[1]DATA_NPA!$L$58</definedName>
    <definedName name="FHD_NUM_P_41">[2]DATA_NPA!$L$58</definedName>
    <definedName name="FHD_NUM_P_42" localSheetId="0">[1]DATA_NPA!$L$59</definedName>
    <definedName name="FHD_NUM_P_42">[2]DATA_NPA!$L$59</definedName>
    <definedName name="FHD_NUM_P_43" localSheetId="0">[1]DATA_NPA!$L$60</definedName>
    <definedName name="FHD_NUM_P_43">[2]DATA_NPA!$L$60</definedName>
    <definedName name="FHD_NUM_P_44" localSheetId="0">[1]DATA_NPA!$L$61</definedName>
    <definedName name="FHD_NUM_P_44">[2]DATA_NPA!$L$61</definedName>
    <definedName name="FHD_NUM_P_45" localSheetId="0">[1]DATA_NPA!$L$62</definedName>
    <definedName name="FHD_NUM_P_45">[2]DATA_NPA!$L$62</definedName>
    <definedName name="FHD_NUM_P_46" localSheetId="0">[1]DATA_NPA!$L$63</definedName>
    <definedName name="FHD_NUM_P_46">[2]DATA_NPA!$L$63</definedName>
    <definedName name="FHD_NUM_P_47" localSheetId="0">[1]DATA_NPA!$L$64</definedName>
    <definedName name="FHD_NUM_P_47">[2]DATA_NPA!$L$64</definedName>
    <definedName name="FHD_NUM_P_48" localSheetId="0">[1]DATA_NPA!$L$65</definedName>
    <definedName name="FHD_NUM_P_48">[2]DATA_NPA!$L$65</definedName>
    <definedName name="FHD_NUM_P_49" localSheetId="0">[1]DATA_NPA!$L$66</definedName>
    <definedName name="FHD_NUM_P_49">[2]DATA_NPA!$L$66</definedName>
    <definedName name="FHD_NUM_P_5" localSheetId="0">[1]DATA_NPA!$L$22</definedName>
    <definedName name="FHD_NUM_P_5">[2]DATA_NPA!$L$22</definedName>
    <definedName name="FHD_NUM_P_50" localSheetId="0">[1]DATA_NPA!$L$67</definedName>
    <definedName name="FHD_NUM_P_50">[2]DATA_NPA!$L$67</definedName>
    <definedName name="FHD_NUM_P_51" localSheetId="0">[1]DATA_NPA!$L$68</definedName>
    <definedName name="FHD_NUM_P_51">[2]DATA_NPA!$L$68</definedName>
    <definedName name="FHD_NUM_P_52" localSheetId="0">[1]DATA_NPA!$L$69</definedName>
    <definedName name="FHD_NUM_P_52">[2]DATA_NPA!$L$69</definedName>
    <definedName name="FHD_NUM_P_53" localSheetId="0">[1]DATA_NPA!$L$70</definedName>
    <definedName name="FHD_NUM_P_53">[2]DATA_NPA!$L$70</definedName>
    <definedName name="FHD_NUM_P_54" localSheetId="0">[1]DATA_NPA!$L$71</definedName>
    <definedName name="FHD_NUM_P_54">[2]DATA_NPA!$L$71</definedName>
    <definedName name="FHD_NUM_P_55" localSheetId="0">[1]DATA_NPA!$L$72</definedName>
    <definedName name="FHD_NUM_P_55">[2]DATA_NPA!$L$72</definedName>
    <definedName name="FHD_NUM_P_56" localSheetId="0">[1]DATA_NPA!$L$73</definedName>
    <definedName name="FHD_NUM_P_56">[2]DATA_NPA!$L$73</definedName>
    <definedName name="FHD_NUM_P_57" localSheetId="0">[1]DATA_NPA!$L$74</definedName>
    <definedName name="FHD_NUM_P_57">[2]DATA_NPA!$L$74</definedName>
    <definedName name="FHD_NUM_P_58" localSheetId="0">[1]DATA_NPA!$L$75</definedName>
    <definedName name="FHD_NUM_P_58">[2]DATA_NPA!$L$75</definedName>
    <definedName name="FHD_NUM_P_59" localSheetId="0">[1]DATA_NPA!$L$76</definedName>
    <definedName name="FHD_NUM_P_59">[2]DATA_NPA!$L$76</definedName>
    <definedName name="FHD_NUM_P_6" localSheetId="0">[1]DATA_NPA!$L$23</definedName>
    <definedName name="FHD_NUM_P_6">[2]DATA_NPA!$L$23</definedName>
    <definedName name="FHD_NUM_P_60" localSheetId="0">[1]DATA_NPA!$L$77</definedName>
    <definedName name="FHD_NUM_P_60">[2]DATA_NPA!$L$77</definedName>
    <definedName name="FHD_NUM_P_61" localSheetId="0">[1]DATA_NPA!$L$78</definedName>
    <definedName name="FHD_NUM_P_61">[2]DATA_NPA!$L$78</definedName>
    <definedName name="FHD_NUM_P_62" localSheetId="0">[1]DATA_NPA!$L$79</definedName>
    <definedName name="FHD_NUM_P_62">[2]DATA_NPA!$L$79</definedName>
    <definedName name="FHD_NUM_P_63" localSheetId="0">[1]DATA_NPA!$L$80</definedName>
    <definedName name="FHD_NUM_P_63">[2]DATA_NPA!$L$80</definedName>
    <definedName name="FHD_NUM_P_64" localSheetId="0">[1]DATA_NPA!$L$81</definedName>
    <definedName name="FHD_NUM_P_64">[2]DATA_NPA!$L$81</definedName>
    <definedName name="FHD_NUM_P_65" localSheetId="0">[1]DATA_NPA!$L$82</definedName>
    <definedName name="FHD_NUM_P_65">[2]DATA_NPA!$L$82</definedName>
    <definedName name="FHD_NUM_P_66" localSheetId="0">[1]DATA_NPA!$L$83</definedName>
    <definedName name="FHD_NUM_P_66">[2]DATA_NPA!$L$83</definedName>
    <definedName name="FHD_NUM_P_67" localSheetId="0">[1]DATA_NPA!$L$84</definedName>
    <definedName name="FHD_NUM_P_67">[2]DATA_NPA!$L$84</definedName>
    <definedName name="FHD_NUM_P_68" localSheetId="0">[1]DATA_NPA!$L$85</definedName>
    <definedName name="FHD_NUM_P_68">[2]DATA_NPA!$L$85</definedName>
    <definedName name="FHD_NUM_P_69" localSheetId="0">[1]DATA_NPA!$L$86</definedName>
    <definedName name="FHD_NUM_P_69">[2]DATA_NPA!$L$86</definedName>
    <definedName name="FHD_NUM_P_7" localSheetId="0">[1]DATA_NPA!$L$24</definedName>
    <definedName name="FHD_NUM_P_7">[2]DATA_NPA!$L$24</definedName>
    <definedName name="FHD_NUM_P_70" localSheetId="0">[1]DATA_NPA!$L$87</definedName>
    <definedName name="FHD_NUM_P_70">[2]DATA_NPA!$L$87</definedName>
    <definedName name="FHD_NUM_P_71" localSheetId="0">[1]DATA_NPA!$L$88</definedName>
    <definedName name="FHD_NUM_P_71">[2]DATA_NPA!$L$88</definedName>
    <definedName name="FHD_NUM_P_72" localSheetId="0">[1]DATA_NPA!$L$89</definedName>
    <definedName name="FHD_NUM_P_72">[2]DATA_NPA!$L$89</definedName>
    <definedName name="FHD_NUM_P_73" localSheetId="0">[1]DATA_NPA!$L$90</definedName>
    <definedName name="FHD_NUM_P_73">[2]DATA_NPA!$L$90</definedName>
    <definedName name="FHD_NUM_P_74" localSheetId="0">[1]DATA_NPA!$L$91</definedName>
    <definedName name="FHD_NUM_P_74">[2]DATA_NPA!$L$91</definedName>
    <definedName name="FHD_NUM_P_75" localSheetId="0">[1]DATA_NPA!$L$92</definedName>
    <definedName name="FHD_NUM_P_75">[2]DATA_NPA!$L$92</definedName>
    <definedName name="FHD_NUM_P_76" localSheetId="0">[1]DATA_NPA!$L$93</definedName>
    <definedName name="FHD_NUM_P_76">[2]DATA_NPA!$L$93</definedName>
    <definedName name="FHD_NUM_P_77" localSheetId="0">[1]DATA_NPA!$L$94</definedName>
    <definedName name="FHD_NUM_P_77">[2]DATA_NPA!$L$94</definedName>
    <definedName name="FHD_NUM_P_78" localSheetId="0">[1]DATA_NPA!$L$95</definedName>
    <definedName name="FHD_NUM_P_78">[2]DATA_NPA!$L$95</definedName>
    <definedName name="FHD_NUM_P_79" localSheetId="0">[1]DATA_NPA!$L$96</definedName>
    <definedName name="FHD_NUM_P_79">[2]DATA_NPA!$L$96</definedName>
    <definedName name="FHD_NUM_P_8" localSheetId="0">[1]DATA_NPA!$L$25</definedName>
    <definedName name="FHD_NUM_P_8">[2]DATA_NPA!$L$25</definedName>
    <definedName name="FHD_NUM_P_80" localSheetId="0">[1]DATA_NPA!$L$97</definedName>
    <definedName name="FHD_NUM_P_80">[2]DATA_NPA!$L$97</definedName>
    <definedName name="FHD_NUM_P_81" localSheetId="0">[1]DATA_NPA!$L$98</definedName>
    <definedName name="FHD_NUM_P_81">[2]DATA_NPA!$L$98</definedName>
    <definedName name="FHD_NUM_P_82" localSheetId="0">[1]DATA_NPA!$L$99</definedName>
    <definedName name="FHD_NUM_P_82">[2]DATA_NPA!$L$99</definedName>
    <definedName name="FHD_NUM_P_83" localSheetId="0">[1]DATA_NPA!$L$100</definedName>
    <definedName name="FHD_NUM_P_83">[2]DATA_NPA!$L$100</definedName>
    <definedName name="FHD_NUM_P_84" localSheetId="0">[1]DATA_NPA!$L$101</definedName>
    <definedName name="FHD_NUM_P_84">[2]DATA_NPA!$L$101</definedName>
    <definedName name="FHD_NUM_P_9" localSheetId="0">[1]DATA_NPA!$L$26</definedName>
    <definedName name="FHD_NUM_P_9">[2]DATA_NPA!$L$26</definedName>
    <definedName name="FHD_P_1" localSheetId="0">[1]DATA_NPA!$M$18</definedName>
    <definedName name="FHD_P_1">[2]DATA_NPA!$M$18</definedName>
    <definedName name="FHD_P_10" localSheetId="0">[1]DATA_NPA!$M$27</definedName>
    <definedName name="FHD_P_10">[2]DATA_NPA!$M$27</definedName>
    <definedName name="FHD_P_11" localSheetId="0">[1]DATA_NPA!$M$28</definedName>
    <definedName name="FHD_P_11">[2]DATA_NPA!$M$28</definedName>
    <definedName name="FHD_P_12" localSheetId="0">[1]DATA_NPA!$M$29</definedName>
    <definedName name="FHD_P_12">[2]DATA_NPA!$M$29</definedName>
    <definedName name="FHD_P_13" localSheetId="0">[1]DATA_NPA!$M$30</definedName>
    <definedName name="FHD_P_13">[2]DATA_NPA!$M$30</definedName>
    <definedName name="FHD_P_14" localSheetId="0">[1]DATA_NPA!$M$31</definedName>
    <definedName name="FHD_P_14">[2]DATA_NPA!$M$31</definedName>
    <definedName name="FHD_P_15" localSheetId="0">[1]DATA_NPA!$M$32</definedName>
    <definedName name="FHD_P_15">[2]DATA_NPA!$M$32</definedName>
    <definedName name="FHD_P_16" localSheetId="0">[1]DATA_NPA!$M$33</definedName>
    <definedName name="FHD_P_16">[2]DATA_NPA!$M$33</definedName>
    <definedName name="FHD_P_17" localSheetId="0">[1]DATA_NPA!$M$34</definedName>
    <definedName name="FHD_P_17">[2]DATA_NPA!$M$34</definedName>
    <definedName name="FHD_P_18" localSheetId="0">[1]DATA_NPA!$M$35</definedName>
    <definedName name="FHD_P_18">[2]DATA_NPA!$M$35</definedName>
    <definedName name="FHD_P_19" localSheetId="0">[1]DATA_NPA!$M$36</definedName>
    <definedName name="FHD_P_19">[2]DATA_NPA!$M$36</definedName>
    <definedName name="FHD_P_2" localSheetId="0">[1]DATA_NPA!$M$19</definedName>
    <definedName name="FHD_P_2">[2]DATA_NPA!$M$19</definedName>
    <definedName name="FHD_P_20" localSheetId="0">[1]DATA_NPA!$M$37</definedName>
    <definedName name="FHD_P_20">[2]DATA_NPA!$M$37</definedName>
    <definedName name="FHD_P_21" localSheetId="0">[1]DATA_NPA!$M$38</definedName>
    <definedName name="FHD_P_21">[2]DATA_NPA!$M$38</definedName>
    <definedName name="FHD_P_22" localSheetId="0">[1]DATA_NPA!$M$39</definedName>
    <definedName name="FHD_P_22">[2]DATA_NPA!$M$39</definedName>
    <definedName name="FHD_P_23" localSheetId="0">[1]DATA_NPA!$M$40</definedName>
    <definedName name="FHD_P_23">[2]DATA_NPA!$M$40</definedName>
    <definedName name="FHD_P_24" localSheetId="0">[1]DATA_NPA!$M$41</definedName>
    <definedName name="FHD_P_24">[2]DATA_NPA!$M$41</definedName>
    <definedName name="FHD_P_25" localSheetId="0">[1]DATA_NPA!$M$42</definedName>
    <definedName name="FHD_P_25">[2]DATA_NPA!$M$42</definedName>
    <definedName name="FHD_P_26" localSheetId="0">[1]DATA_NPA!$M$43</definedName>
    <definedName name="FHD_P_26">[2]DATA_NPA!$M$43</definedName>
    <definedName name="FHD_P_27" localSheetId="0">[1]DATA_NPA!$M$44</definedName>
    <definedName name="FHD_P_27">[2]DATA_NPA!$M$44</definedName>
    <definedName name="FHD_P_28" localSheetId="0">[1]DATA_NPA!$M$45</definedName>
    <definedName name="FHD_P_28">[2]DATA_NPA!$M$45</definedName>
    <definedName name="FHD_P_29" localSheetId="0">[1]DATA_NPA!$M$46</definedName>
    <definedName name="FHD_P_29">[2]DATA_NPA!$M$46</definedName>
    <definedName name="FHD_P_3" localSheetId="0">[1]DATA_NPA!$M$20</definedName>
    <definedName name="FHD_P_3">[2]DATA_NPA!$M$20</definedName>
    <definedName name="FHD_P_30" localSheetId="0">[1]DATA_NPA!$M$47</definedName>
    <definedName name="FHD_P_30">[2]DATA_NPA!$M$47</definedName>
    <definedName name="FHD_P_31" localSheetId="0">[1]DATA_NPA!$M$48</definedName>
    <definedName name="FHD_P_31">[2]DATA_NPA!$M$48</definedName>
    <definedName name="FHD_P_32" localSheetId="0">[1]DATA_NPA!$M$49</definedName>
    <definedName name="FHD_P_32">[2]DATA_NPA!$M$49</definedName>
    <definedName name="FHD_P_33" localSheetId="0">[1]DATA_NPA!$M$50</definedName>
    <definedName name="FHD_P_33">[2]DATA_NPA!$M$50</definedName>
    <definedName name="FHD_P_34" localSheetId="0">[1]DATA_NPA!$M$51</definedName>
    <definedName name="FHD_P_34">[2]DATA_NPA!$M$51</definedName>
    <definedName name="FHD_P_35" localSheetId="0">[1]DATA_NPA!$M$52</definedName>
    <definedName name="FHD_P_35">[2]DATA_NPA!$M$52</definedName>
    <definedName name="FHD_P_36" localSheetId="0">[1]DATA_NPA!$M$53</definedName>
    <definedName name="FHD_P_36">[2]DATA_NPA!$M$53</definedName>
    <definedName name="FHD_P_37" localSheetId="0">[1]DATA_NPA!$M$54</definedName>
    <definedName name="FHD_P_37">[2]DATA_NPA!$M$54</definedName>
    <definedName name="FHD_P_38" localSheetId="0">[1]DATA_NPA!$M$55</definedName>
    <definedName name="FHD_P_38">[2]DATA_NPA!$M$55</definedName>
    <definedName name="FHD_P_39" localSheetId="0">[1]DATA_NPA!$M$56</definedName>
    <definedName name="FHD_P_39">[2]DATA_NPA!$M$56</definedName>
    <definedName name="FHD_P_4" localSheetId="0">[1]DATA_NPA!$M$21</definedName>
    <definedName name="FHD_P_4">[2]DATA_NPA!$M$21</definedName>
    <definedName name="FHD_P_40" localSheetId="0">[1]DATA_NPA!$M$57</definedName>
    <definedName name="FHD_P_40">[2]DATA_NPA!$M$57</definedName>
    <definedName name="FHD_P_41" localSheetId="0">[1]DATA_NPA!$M$58</definedName>
    <definedName name="FHD_P_41">[2]DATA_NPA!$M$58</definedName>
    <definedName name="FHD_P_42" localSheetId="0">[1]DATA_NPA!$M$59</definedName>
    <definedName name="FHD_P_42">[2]DATA_NPA!$M$59</definedName>
    <definedName name="FHD_P_43" localSheetId="0">[1]DATA_NPA!$M$60</definedName>
    <definedName name="FHD_P_43">[2]DATA_NPA!$M$60</definedName>
    <definedName name="FHD_P_44" localSheetId="0">[1]DATA_NPA!$M$61</definedName>
    <definedName name="FHD_P_44">[2]DATA_NPA!$M$61</definedName>
    <definedName name="FHD_P_45" localSheetId="0">[1]DATA_NPA!$M$62</definedName>
    <definedName name="FHD_P_45">[2]DATA_NPA!$M$62</definedName>
    <definedName name="FHD_P_46" localSheetId="0">[1]DATA_NPA!$M$63</definedName>
    <definedName name="FHD_P_46">[2]DATA_NPA!$M$63</definedName>
    <definedName name="FHD_P_47" localSheetId="0">[1]DATA_NPA!$M$64</definedName>
    <definedName name="FHD_P_47">[2]DATA_NPA!$M$64</definedName>
    <definedName name="FHD_P_48" localSheetId="0">[1]DATA_NPA!$M$65</definedName>
    <definedName name="FHD_P_48">[2]DATA_NPA!$M$65</definedName>
    <definedName name="FHD_P_49" localSheetId="0">[1]DATA_NPA!$M$66</definedName>
    <definedName name="FHD_P_49">[2]DATA_NPA!$M$66</definedName>
    <definedName name="FHD_P_5" localSheetId="0">[1]DATA_NPA!$M$22</definedName>
    <definedName name="FHD_P_5">[2]DATA_NPA!$M$22</definedName>
    <definedName name="FHD_P_50" localSheetId="0">[1]DATA_NPA!$M$67</definedName>
    <definedName name="FHD_P_50">[2]DATA_NPA!$M$67</definedName>
    <definedName name="FHD_P_51" localSheetId="0">[1]DATA_NPA!$M$68</definedName>
    <definedName name="FHD_P_51">[2]DATA_NPA!$M$68</definedName>
    <definedName name="FHD_P_52" localSheetId="0">[1]DATA_NPA!$M$69</definedName>
    <definedName name="FHD_P_52">[2]DATA_NPA!$M$69</definedName>
    <definedName name="FHD_P_53" localSheetId="0">[1]DATA_NPA!$M$70</definedName>
    <definedName name="FHD_P_53">[2]DATA_NPA!$M$70</definedName>
    <definedName name="FHD_P_54" localSheetId="0">[1]DATA_NPA!$M$71</definedName>
    <definedName name="FHD_P_54">[2]DATA_NPA!$M$71</definedName>
    <definedName name="FHD_P_55" localSheetId="0">[1]DATA_NPA!$M$72</definedName>
    <definedName name="FHD_P_55">[2]DATA_NPA!$M$72</definedName>
    <definedName name="FHD_P_56" localSheetId="0">[1]DATA_NPA!$M$73</definedName>
    <definedName name="FHD_P_56">[2]DATA_NPA!$M$73</definedName>
    <definedName name="FHD_P_57" localSheetId="0">[1]DATA_NPA!$M$74</definedName>
    <definedName name="FHD_P_57">[2]DATA_NPA!$M$74</definedName>
    <definedName name="FHD_P_58" localSheetId="0">[1]DATA_NPA!$M$75</definedName>
    <definedName name="FHD_P_58">[2]DATA_NPA!$M$75</definedName>
    <definedName name="FHD_P_59" localSheetId="0">[1]DATA_NPA!$M$76</definedName>
    <definedName name="FHD_P_59">[2]DATA_NPA!$M$76</definedName>
    <definedName name="FHD_P_6" localSheetId="0">[1]DATA_NPA!$M$23</definedName>
    <definedName name="FHD_P_6">[2]DATA_NPA!$M$23</definedName>
    <definedName name="FHD_P_60" localSheetId="0">[1]DATA_NPA!$M$77</definedName>
    <definedName name="FHD_P_60">[2]DATA_NPA!$M$77</definedName>
    <definedName name="FHD_P_61" localSheetId="0">[1]DATA_NPA!$M$78</definedName>
    <definedName name="FHD_P_61">[2]DATA_NPA!$M$78</definedName>
    <definedName name="FHD_P_62" localSheetId="0">[1]DATA_NPA!$M$79</definedName>
    <definedName name="FHD_P_62">[2]DATA_NPA!$M$79</definedName>
    <definedName name="FHD_P_63" localSheetId="0">[1]DATA_NPA!$M$80</definedName>
    <definedName name="FHD_P_63">[2]DATA_NPA!$M$80</definedName>
    <definedName name="FHD_P_64" localSheetId="0">[1]DATA_NPA!$M$81</definedName>
    <definedName name="FHD_P_64">[2]DATA_NPA!$M$81</definedName>
    <definedName name="FHD_P_65" localSheetId="0">[1]DATA_NPA!$M$82</definedName>
    <definedName name="FHD_P_65">[2]DATA_NPA!$M$82</definedName>
    <definedName name="FHD_P_66" localSheetId="0">[1]DATA_NPA!$M$83</definedName>
    <definedName name="FHD_P_66">[2]DATA_NPA!$M$83</definedName>
    <definedName name="FHD_P_67" localSheetId="0">[1]DATA_NPA!$M$84</definedName>
    <definedName name="FHD_P_67">[2]DATA_NPA!$M$84</definedName>
    <definedName name="FHD_P_68" localSheetId="0">[1]DATA_NPA!$M$85</definedName>
    <definedName name="FHD_P_68">[2]DATA_NPA!$M$85</definedName>
    <definedName name="FHD_P_69" localSheetId="0">[1]DATA_NPA!$M$86</definedName>
    <definedName name="FHD_P_69">[2]DATA_NPA!$M$86</definedName>
    <definedName name="FHD_P_7" localSheetId="0">[1]DATA_NPA!$M$24</definedName>
    <definedName name="FHD_P_7">[2]DATA_NPA!$M$24</definedName>
    <definedName name="FHD_P_70" localSheetId="0">[1]DATA_NPA!$M$87</definedName>
    <definedName name="FHD_P_70">[2]DATA_NPA!$M$87</definedName>
    <definedName name="FHD_P_71" localSheetId="0">[1]DATA_NPA!$M$88</definedName>
    <definedName name="FHD_P_71">[2]DATA_NPA!$M$88</definedName>
    <definedName name="FHD_P_72" localSheetId="0">[1]DATA_NPA!$M$89</definedName>
    <definedName name="FHD_P_72">[2]DATA_NPA!$M$89</definedName>
    <definedName name="FHD_P_73" localSheetId="0">[1]DATA_NPA!$M$90</definedName>
    <definedName name="FHD_P_73">[2]DATA_NPA!$M$90</definedName>
    <definedName name="FHD_P_74" localSheetId="0">[1]DATA_NPA!$M$91</definedName>
    <definedName name="FHD_P_74">[2]DATA_NPA!$M$91</definedName>
    <definedName name="FHD_P_75" localSheetId="0">[1]DATA_NPA!$M$92</definedName>
    <definedName name="FHD_P_75">[2]DATA_NPA!$M$92</definedName>
    <definedName name="FHD_P_76" localSheetId="0">[1]DATA_NPA!$M$93</definedName>
    <definedName name="FHD_P_76">[2]DATA_NPA!$M$93</definedName>
    <definedName name="FHD_P_77" localSheetId="0">[1]DATA_NPA!$M$94</definedName>
    <definedName name="FHD_P_77">[2]DATA_NPA!$M$94</definedName>
    <definedName name="FHD_P_78" localSheetId="0">[1]DATA_NPA!$M$95</definedName>
    <definedName name="FHD_P_78">[2]DATA_NPA!$M$95</definedName>
    <definedName name="FHD_P_79" localSheetId="0">[1]DATA_NPA!$M$96</definedName>
    <definedName name="FHD_P_79">[2]DATA_NPA!$M$96</definedName>
    <definedName name="FHD_P_8" localSheetId="0">[1]DATA_NPA!$M$25</definedName>
    <definedName name="FHD_P_8">[2]DATA_NPA!$M$25</definedName>
    <definedName name="FHD_P_80" localSheetId="0">[1]DATA_NPA!$M$97</definedName>
    <definedName name="FHD_P_80">[2]DATA_NPA!$M$97</definedName>
    <definedName name="FHD_P_81" localSheetId="0">[1]DATA_NPA!$M$98</definedName>
    <definedName name="FHD_P_81">[2]DATA_NPA!$M$98</definedName>
    <definedName name="FHD_P_82" localSheetId="0">[1]DATA_NPA!$M$99</definedName>
    <definedName name="FHD_P_82">[2]DATA_NPA!$M$99</definedName>
    <definedName name="FHD_P_83" localSheetId="0">[1]DATA_NPA!$M$100</definedName>
    <definedName name="FHD_P_83">[2]DATA_NPA!$M$100</definedName>
    <definedName name="FHD_P_84" localSheetId="0">[1]DATA_NPA!$M$101</definedName>
    <definedName name="FHD_P_84">[2]DATA_NPA!$M$101</definedName>
    <definedName name="FHD_P_9" localSheetId="0">[1]DATA_NPA!$M$26</definedName>
    <definedName name="FHD_P_9">[2]DATA_NPA!$M$26</definedName>
    <definedName name="FHD20_NAME_FORM" localSheetId="0">[1]DATA_FORMS!$C$7</definedName>
    <definedName name="FHD20_NAME_FORM">[2]DATA_FORMS!$C$7</definedName>
    <definedName name="HEAT_TARIFF_G_ADD_HL_COLUMN_MARKER">'ТС. Т-подкл'!$T$37</definedName>
    <definedName name="HEAT_TARIFF_G_ADD_HL_DIAMETERS_COLUMN_MARKER">'ТС. Т-подкл'!$AM$37</definedName>
    <definedName name="HEAT_TARIFF_G_ADD_HL_LOAD_COLUMN_MARKER">'ТС. Т-подкл'!$AE$37</definedName>
    <definedName name="HEAT_TARIFF_G_ADD_HL_NETS_COLUMN_MARKER">'ТС. Т-подкл'!$AI$37</definedName>
    <definedName name="HEAT_TARIFF_G_DEL_HL_DIAMETERS_COLUMN_MARKER">'ТС. Т-подкл'!$AK$37</definedName>
    <definedName name="HEAT_TARIFF_G_DEL_HL_GC_COLUMN_MARKER">'ТС. Т-подкл'!$Q$37</definedName>
    <definedName name="HEAT_TARIFF_G_DEL_HL_LOAD_COLUMN_MARKER">'ТС. Т-подкл'!$AC$37</definedName>
    <definedName name="HEAT_TARIFF_G_DEL_HL_NETS_COLUMN_MARKER">'ТС. Т-подкл'!$AG$37</definedName>
    <definedName name="HEAT_TARIFF_G_DEL_HL_SCHEME_COLUMN_MARKER">'ТС. Т-подкл'!$P$37</definedName>
    <definedName name="HEAT_TARIFF_G_DEL_HL_TN_COLUMN_MARKER">'ТС. Т-подкл'!$R$37</definedName>
    <definedName name="HEAT_TARIFF_G_DELETE_PERIOD_ROW_MARKER">'ТС. Т-подкл'!$O$38</definedName>
    <definedName name="HEAT_TARIFF_G_FLAG_BLOCK_COLUMN_MARKER">'ТС. Т-подкл'!$L$43</definedName>
    <definedName name="HEAT_TARIFF_G_FLAG_BLOCK_ROW_MARKER">'ТС. Т-подкл'!$O$23</definedName>
    <definedName name="HEAT_TARIFF_G_NUM_CS_COLUMN_MARKER">'ТС. Т-подкл'!$G$43</definedName>
    <definedName name="HEAT_TARIFF_G_NUM_DIAMETERS_COLUMN_MARKER">'ТС. Т-подкл'!$AL$37</definedName>
    <definedName name="HEAT_TARIFF_G_NUM_GC_COLUMN_MARKER">'ТС. Т-подкл'!$J$43</definedName>
    <definedName name="HEAT_TARIFF_G_NUM_IST_TE_COLUMN_MARKER">'ТС. Т-подкл'!$H$43</definedName>
    <definedName name="HEAT_TARIFF_G_NUM_LOAD_COLUMN_MARKER">'ТС. Т-подкл'!$AD$37</definedName>
    <definedName name="HEAT_TARIFF_G_NUM_NETS_COLUMN_MARKER">'ТС. Т-подкл'!$AH$37</definedName>
    <definedName name="HEAT_TARIFF_G_NUM_NTAR_COLUMN_MARKER">'ТС. Т-подкл'!$E$43</definedName>
    <definedName name="HEAT_TARIFF_G_NUM_SCHEME_COLUMN_MARKER">'ТС. Т-подкл'!$I$43</definedName>
    <definedName name="HEAT_TARIFF_G_NUM_TER_COLUMN_MARKER">'ТС. Т-подкл'!$F$43</definedName>
    <definedName name="HEAT_TARIFF_G_NUM_TN_COLUMN_MARKER">'ТС. Т-подкл'!$K$43</definedName>
    <definedName name="HEAT_TARIFF_H_ADD_HL_COLUMN_MARKER">'1'!$T$34</definedName>
    <definedName name="HEAT_TARIFF_H_ADD_HL_DIAMETERS_COLUMN_MARKER">'1'!$AO$34</definedName>
    <definedName name="HEAT_TARIFF_H_ADD_HL_LOAD_COLUMN_MARKER">'1'!$AM$34</definedName>
    <definedName name="HEAT_TARIFF_H_ADD_HL_NETS_COLUMN_MARKER">'1'!$AN$34</definedName>
    <definedName name="HEAT_TARIFF_H_DEL_HL_DIAMETERS_COLUMN_MARKER">'1'!$AO$34</definedName>
    <definedName name="HEAT_TARIFF_H_DEL_HL_GC_COLUMN_MARKER">'1'!$Q$34</definedName>
    <definedName name="HEAT_TARIFF_H_DEL_HL_LOAD_COLUMN_MARKER">'1'!$AM$34</definedName>
    <definedName name="HEAT_TARIFF_H_DEL_HL_NETS_COLUMN_MARKER">'1'!$AN$34</definedName>
    <definedName name="HEAT_TARIFF_H_DEL_HL_SCHEME_COLUMN_MARKER">'1'!$P$34</definedName>
    <definedName name="HEAT_TARIFF_H_DEL_HL_TN_COLUMN_MARKER">'1'!$R$34</definedName>
    <definedName name="HEAT_TARIFF_H_DELETE_PERIOD_ROW_MARKER">'1'!$O$35</definedName>
    <definedName name="HEAT_TARIFF_H_FLAG_BLOCK_COLUMN_MARKER">'1'!$L$40</definedName>
    <definedName name="HEAT_TARIFF_H_FLAG_BLOCK_ROW_MARKER">'1'!$O$20</definedName>
    <definedName name="HEAT_TARIFF_H_NUM_CS_COLUMN_MARKER">'1'!$G$40</definedName>
    <definedName name="HEAT_TARIFF_H_NUM_DIAMETERS_COLUMN_MARKER">'1'!$AO$34</definedName>
    <definedName name="HEAT_TARIFF_H_NUM_GC_COLUMN_MARKER">'1'!$J$40</definedName>
    <definedName name="HEAT_TARIFF_H_NUM_IST_TE_COLUMN_MARKER">'1'!$H$40</definedName>
    <definedName name="HEAT_TARIFF_H_NUM_LOAD_COLUMN_MARKER">'1'!$AM$34</definedName>
    <definedName name="HEAT_TARIFF_H_NUM_NETS_COLUMN_MARKER">'1'!$AN$34</definedName>
    <definedName name="HEAT_TARIFF_H_NUM_NTAR_COLUMN_MARKER">'1'!$E$40</definedName>
    <definedName name="HEAT_TARIFF_H_NUM_SCHEME_COLUMN_MARKER">'1'!$I$40</definedName>
    <definedName name="HEAT_TARIFF_H_NUM_TER_COLUMN_MARKER">'1'!$F$40</definedName>
    <definedName name="HEAT_TARIFF_H_NUM_TN_COLUMN_MARKER">'1'!$K$40</definedName>
    <definedName name="inn" localSheetId="0">[1]Титульный!$F$33</definedName>
    <definedName name="inn">[2]Титульный!$F$33</definedName>
    <definedName name="IP_MAIN_DIFFERENTIATION_EVENTS_FLAG" localSheetId="0">[1]ИП!$H$11:$H$13</definedName>
    <definedName name="IP_MAIN_DIFFERENTIATION_EVENTS_FLAG">[2]ИП!$H$11:$H$13</definedName>
    <definedName name="IP_MAIN_END_DATE" localSheetId="0">[1]ИП!$O$11:$O$13</definedName>
    <definedName name="IP_MAIN_END_DATE">[2]ИП!$O$11:$O$13</definedName>
    <definedName name="IP_MAIN_LIST_IP_ID" localSheetId="0">[1]ИП!$AD$11:$AD$13</definedName>
    <definedName name="IP_MAIN_LIST_IP_ID">[2]ИП!$AD$11:$AD$13</definedName>
    <definedName name="IP_MAIN_LIST_NAME_IP" localSheetId="0">[1]ИП!$G$11:$G$13</definedName>
    <definedName name="IP_MAIN_LIST_NAME_IP">[2]ИП!$G$11:$G$13</definedName>
    <definedName name="IP_MAIN_START_DATE" localSheetId="0">[1]ИП!$N$11:$N$13</definedName>
    <definedName name="IP_MAIN_START_DATE">[2]ИП!$N$11:$N$13</definedName>
    <definedName name="IP_NAME_FORM" localSheetId="0">[1]DATA_FORMS!$C$32</definedName>
    <definedName name="IP_NAME_FORM">[2]DATA_FORMS!$C$32</definedName>
    <definedName name="kind_of_cons" localSheetId="0">[1]TEHSHEET!$R$2:$R$6</definedName>
    <definedName name="kind_of_cons">[2]TEHSHEET!$R$2:$R$6</definedName>
    <definedName name="kind_of_control_method_filter" localSheetId="0">[1]TEHSHEET!$L$2:$L$5</definedName>
    <definedName name="kind_of_control_method_filter">[2]TEHSHEET!$L$2:$L$5</definedName>
    <definedName name="kind_of_data_type" localSheetId="0">[1]TEHSHEET!$P$2:$P$3</definedName>
    <definedName name="kind_of_data_type">[2]TEHSHEET!$P$2:$P$3</definedName>
    <definedName name="kind_of_fuels" localSheetId="0">[1]TEHSHEET!$BB$2:$BB$29</definedName>
    <definedName name="kind_of_fuels">[2]TEHSHEET!$BB$2:$BB$29</definedName>
    <definedName name="kind_of_heat_transfer" localSheetId="0">[1]TEHSHEET!$O$2:$O$12</definedName>
    <definedName name="kind_of_heat_transfer">[2]TEHSHEET!$O$2:$O$12</definedName>
    <definedName name="kind_of_NDS" localSheetId="0">[1]TEHSHEET!$H$2:$H$8</definedName>
    <definedName name="kind_of_NDS">[2]TEHSHEET!$H$2:$H$8</definedName>
    <definedName name="kind_of_org_type" localSheetId="0">[1]TEHSHEET!$AZ$2:$AZ$5</definedName>
    <definedName name="kind_of_org_type">[2]TEHSHEET!$AZ$2:$AZ$5</definedName>
    <definedName name="kind_of_power_te_unit" localSheetId="0">[1]TEHSHEET!$J$11:$J$12</definedName>
    <definedName name="kind_of_power_te_unit">[2]TEHSHEET!$J$11:$J$12</definedName>
    <definedName name="kind_of_purchase_method" localSheetId="0">[1]TEHSHEET!$K$11:$K$13</definedName>
    <definedName name="kind_of_purchase_method">[2]TEHSHEET!$K$11:$K$13</definedName>
    <definedName name="kind_of_scheme_in" localSheetId="0">[1]TEHSHEET!$Q$2:$Q$5</definedName>
    <definedName name="kind_of_scheme_in">[2]TEHSHEET!$Q$2:$Q$5</definedName>
    <definedName name="kind_of_tariff_RHEAT" localSheetId="0">[1]TEHSHEET!$E$19:$E$20</definedName>
    <definedName name="kind_of_tariff_RHEAT">[2]TEHSHEET!$E$19:$E$20</definedName>
    <definedName name="kind_of_volume_te_unit" localSheetId="0">[1]TEHSHEET!$J$15:$J$16</definedName>
    <definedName name="kind_of_volume_te_unit">[2]TEHSHEET!$J$15:$J$16</definedName>
    <definedName name="KNE_NAME_FORM" localSheetId="0">[1]DATA_FORMS!$C$8</definedName>
    <definedName name="KNE_NAME_FORM">[2]DATA_FORMS!$C$8</definedName>
    <definedName name="kpp" localSheetId="0">[1]Титульный!$F$34</definedName>
    <definedName name="kpp">[2]Титульный!$F$34</definedName>
    <definedName name="NameTemplatesInListMO" localSheetId="0">[1]TEHSHEET!$K$45</definedName>
    <definedName name="NameTemplatesInListMO">[2]TEHSHEET!$K$45</definedName>
    <definedName name="NameTemplatesInTitle" localSheetId="0">[1]TEHSHEET!$J$45</definedName>
    <definedName name="NameTemplatesInTitle">[2]TEHSHEET!$J$45</definedName>
    <definedName name="NameTemplatesInTitleList" localSheetId="0">[1]TEHSHEET!$J$46:$J$53</definedName>
    <definedName name="NameTemplatesInTitleList">[2]TEHSHEET!$J$46:$J$53</definedName>
    <definedName name="OFFER_METHOD" localSheetId="0">[1]Предложение!$K$24:$K$83</definedName>
    <definedName name="OFFER_METHOD">[2]Предложение!$K$24:$K$83</definedName>
    <definedName name="org" localSheetId="0">[1]Титульный!$F$31</definedName>
    <definedName name="org">[2]Титульный!$F$31</definedName>
    <definedName name="ORG_INFO_NAME_FORM" localSheetId="0">[1]DATA_FORMS!$C$4</definedName>
    <definedName name="ORG_INFO_NAME_FORM">[2]DATA_FORMS!$C$4</definedName>
    <definedName name="ORG_INFO_P_NOTE_MAIN" localSheetId="0">[1]DATA_NPA!$N$3</definedName>
    <definedName name="ORG_INFO_P_NOTE_MAIN">[2]DATA_NPA!$N$3</definedName>
    <definedName name="ORG_VD_NAME_FORM" localSheetId="0">[1]DATA_FORMS!$C$31</definedName>
    <definedName name="ORG_VD_NAME_FORM">[2]DATA_FORMS!$C$31</definedName>
    <definedName name="PeriodIsEmptyList" localSheetId="0">[1]TEHSHEET!$I$46:$I$53</definedName>
    <definedName name="PeriodIsEmptyList">[2]TEHSHEET!$I$46:$I$53</definedName>
    <definedName name="pIns_PT_VTAR_G">'ТС. Т-подкл'!$T$62</definedName>
    <definedName name="pIns_PT_VTAR_H">'1'!$T$56</definedName>
    <definedName name="pIns_ver_HEAT_TARIFF_G">'ТС. Т-подкл'!$AT$40</definedName>
    <definedName name="pIns_ver_HEAT_TARIFF_H">'1'!$AJ$37</definedName>
    <definedName name="PROCEDURE_TC_NAME_FORM" localSheetId="0">[1]DATA_FORMS!$C$30</definedName>
    <definedName name="PROCEDURE_TC_NAME_FORM">[2]DATA_FORMS!$C$30</definedName>
    <definedName name="pt_cs_20">'1'!$44:$52</definedName>
    <definedName name="pt_cs_8">'ТС. Т-подкл'!$47:$58</definedName>
    <definedName name="PT_DIFFERENTIATION_CS" localSheetId="0">'[1]Перечень тарифов'!$AL$12:$AL$137</definedName>
    <definedName name="PT_DIFFERENTIATION_CS">'[2]Перечень тарифов'!$AL$12:$AL$137</definedName>
    <definedName name="PT_DIFFERENTIATION_CS_ID" localSheetId="0">'[1]Перечень тарифов'!$AF$12:$AF$137</definedName>
    <definedName name="PT_DIFFERENTIATION_CS_ID">'[2]Перечень тарифов'!$AF$12:$AF$137</definedName>
    <definedName name="PT_DIFFERENTIATION_IST_TE" localSheetId="0">'[1]Перечень тарифов'!$AM$12:$AM$137</definedName>
    <definedName name="PT_DIFFERENTIATION_IST_TE">'[2]Перечень тарифов'!$AM$12:$AM$137</definedName>
    <definedName name="PT_DIFFERENTIATION_IST_TE_ID" localSheetId="0">'[1]Перечень тарифов'!$AG$12:$AG$137</definedName>
    <definedName name="PT_DIFFERENTIATION_IST_TE_ID">'[2]Перечень тарифов'!$AG$12:$AG$137</definedName>
    <definedName name="PT_DIFFERENTIATION_NTAR" localSheetId="0">'[1]Перечень тарифов'!$AJ$12:$AJ$137</definedName>
    <definedName name="PT_DIFFERENTIATION_NTAR">'[2]Перечень тарифов'!$AJ$12:$AJ$137</definedName>
    <definedName name="PT_DIFFERENTIATION_NTAR_ID" localSheetId="0">'[1]Перечень тарифов'!$AD$12:$AD$137</definedName>
    <definedName name="PT_DIFFERENTIATION_NTAR_ID">'[2]Перечень тарифов'!$AD$12:$AD$137</definedName>
    <definedName name="PT_DIFFERENTIATION_NUM_CS" localSheetId="0">'[1]Перечень тарифов'!$AP$12:$AP$137</definedName>
    <definedName name="PT_DIFFERENTIATION_NUM_CS">'[2]Перечень тарифов'!$AP$12:$AP$137</definedName>
    <definedName name="PT_DIFFERENTIATION_NUM_IST_TE" localSheetId="0">'[1]Перечень тарифов'!$AQ$12:$AQ$137</definedName>
    <definedName name="PT_DIFFERENTIATION_NUM_IST_TE">'[2]Перечень тарифов'!$AQ$12:$AQ$137</definedName>
    <definedName name="PT_DIFFERENTIATION_NUM_NTAR" localSheetId="0">'[1]Перечень тарифов'!$AN$12:$AN$137</definedName>
    <definedName name="PT_DIFFERENTIATION_NUM_NTAR">'[2]Перечень тарифов'!$AN$12:$AN$137</definedName>
    <definedName name="PT_DIFFERENTIATION_NUM_TER" localSheetId="0">'[1]Перечень тарифов'!$AO$12:$AO$137</definedName>
    <definedName name="PT_DIFFERENTIATION_NUM_TER">'[2]Перечень тарифов'!$AO$12:$AO$137</definedName>
    <definedName name="PT_DIFFERENTIATION_TER" localSheetId="0">'[1]Перечень тарифов'!$AK$12:$AK$137</definedName>
    <definedName name="PT_DIFFERENTIATION_TER">'[2]Перечень тарифов'!$AK$12:$AK$137</definedName>
    <definedName name="PT_DIFFERENTIATION_TER_ID" localSheetId="0">'[1]Перечень тарифов'!$AE$12:$AE$137</definedName>
    <definedName name="PT_DIFFERENTIATION_TER_ID">'[2]Перечень тарифов'!$AE$12:$AE$137</definedName>
    <definedName name="PT_DIFFERENTIATION_VTAR" localSheetId="0">'[1]Перечень тарифов'!$AH$12:$AH$137</definedName>
    <definedName name="PT_DIFFERENTIATION_VTAR">'[2]Перечень тарифов'!$AH$12:$AH$137</definedName>
    <definedName name="PT_DIFFERENTIATION_VTAR_ID" localSheetId="0">'[1]Перечень тарифов'!$AC$12:$AC$137</definedName>
    <definedName name="PT_DIFFERENTIATION_VTAR_ID">'[2]Перечень тарифов'!$AC$12:$AC$137</definedName>
    <definedName name="pt_ist_te_20">'1'!$45:$51</definedName>
    <definedName name="pt_ist_te_8">'ТС. Т-подкл'!$48:$57</definedName>
    <definedName name="pt_ntar_20">'1'!$42:$55</definedName>
    <definedName name="pt_ntar_8">'ТС. Т-подкл'!$45:$61</definedName>
    <definedName name="PT_P_FORM_COLDVSNA_4_NAME_FORM" localSheetId="0">[1]DATA_FORMS!$C$17</definedName>
    <definedName name="PT_P_FORM_COLDVSNA_4_NAME_FORM">[2]DATA_FORMS!$C$17</definedName>
    <definedName name="PT_P_FORM_COLDVSNA_5_NAME_FORM" localSheetId="0">[1]DATA_FORMS!$C$18</definedName>
    <definedName name="PT_P_FORM_COLDVSNA_5_NAME_FORM">[2]DATA_FORMS!$C$18</definedName>
    <definedName name="PT_P_FORM_HEAT_4_NAME_FORM" localSheetId="0">[1]DATA_FORMS!$C$9</definedName>
    <definedName name="PT_P_FORM_HEAT_4_NAME_FORM">[2]DATA_FORMS!$C$9</definedName>
    <definedName name="PT_P_FORM_HEAT_5_NAME_FORM" localSheetId="0">[1]DATA_FORMS!$C$10</definedName>
    <definedName name="PT_P_FORM_HEAT_5_NAME_FORM">[2]DATA_FORMS!$C$10</definedName>
    <definedName name="PT_P_FORM_HEAT_6_NAME_FORM" localSheetId="0">[1]DATA_FORMS!$C$11</definedName>
    <definedName name="PT_P_FORM_HEAT_6_NAME_FORM">[2]DATA_FORMS!$C$11</definedName>
    <definedName name="PT_P_FORM_HEAT_7_NAME_FORM" localSheetId="0">[1]DATA_FORMS!$C$12</definedName>
    <definedName name="PT_P_FORM_HEAT_7_NAME_FORM">[2]DATA_FORMS!$C$12</definedName>
    <definedName name="PT_P_FORM_HOTVSNA_4_NAME_FORM" localSheetId="0">[1]DATA_FORMS!$C$21</definedName>
    <definedName name="PT_P_FORM_HOTVSNA_4_NAME_FORM">[2]DATA_FORMS!$C$21</definedName>
    <definedName name="PT_P_FORM_HOTVSNA_5_NAME_FORM" localSheetId="0">[1]DATA_FORMS!$C$22</definedName>
    <definedName name="PT_P_FORM_HOTVSNA_5_NAME_FORM">[2]DATA_FORMS!$C$22</definedName>
    <definedName name="PT_P_FORM_VOTV_4_NAME_FORM" localSheetId="0">[1]DATA_FORMS!$C$25</definedName>
    <definedName name="PT_P_FORM_VOTV_4_NAME_FORM">[2]DATA_FORMS!$C$25</definedName>
    <definedName name="PT_P_FORM_VOTV_5_NAME_FORM" localSheetId="0">[1]DATA_FORMS!$C$26</definedName>
    <definedName name="PT_P_FORM_VOTV_5_NAME_FORM">[2]DATA_FORMS!$C$26</definedName>
    <definedName name="PT_R_FORM_COLDVSNA_16_NAME_FORM" localSheetId="0">[1]DATA_FORMS!$C$19</definedName>
    <definedName name="PT_R_FORM_COLDVSNA_16_NAME_FORM">[2]DATA_FORMS!$C$19</definedName>
    <definedName name="PT_R_FORM_COLDVSNA_17_NAME_FORM" localSheetId="0">[1]DATA_FORMS!$C$20</definedName>
    <definedName name="PT_R_FORM_COLDVSNA_17_NAME_FORM">[2]DATA_FORMS!$C$20</definedName>
    <definedName name="PT_R_FORM_HEAT_21_NAME_FORM" localSheetId="0">[1]DATA_FORMS!$C$13</definedName>
    <definedName name="PT_R_FORM_HEAT_21_NAME_FORM">[2]DATA_FORMS!$C$13</definedName>
    <definedName name="PT_R_FORM_HEAT_22_NAME_FORM" localSheetId="0">[1]DATA_FORMS!$C$14</definedName>
    <definedName name="PT_R_FORM_HEAT_22_NAME_FORM">[2]DATA_FORMS!$C$14</definedName>
    <definedName name="PT_R_FORM_HEAT_23_NAME_FORM" localSheetId="0">[1]DATA_FORMS!$C$15</definedName>
    <definedName name="PT_R_FORM_HEAT_23_NAME_FORM">[2]DATA_FORMS!$C$15</definedName>
    <definedName name="PT_R_FORM_HEAT_24_NAME_FORM" localSheetId="0">[1]DATA_FORMS!$C$16</definedName>
    <definedName name="PT_R_FORM_HEAT_24_NAME_FORM">[2]DATA_FORMS!$C$16</definedName>
    <definedName name="PT_R_FORM_HOTVSNA_16_NAME_FORM" localSheetId="0">[1]DATA_FORMS!$C$23</definedName>
    <definedName name="PT_R_FORM_HOTVSNA_16_NAME_FORM">[2]DATA_FORMS!$C$23</definedName>
    <definedName name="PT_R_FORM_HOTVSNA_17_NAME_FORM" localSheetId="0">[1]DATA_FORMS!$C$24</definedName>
    <definedName name="PT_R_FORM_HOTVSNA_17_NAME_FORM">[2]DATA_FORMS!$C$24</definedName>
    <definedName name="PT_R_FORM_VOTV_16_NAME_FORM" localSheetId="0">[1]DATA_FORMS!$C$27</definedName>
    <definedName name="PT_R_FORM_VOTV_16_NAME_FORM">[2]DATA_FORMS!$C$27</definedName>
    <definedName name="PT_R_FORM_VOTV_17_NAME_FORM" localSheetId="0">[1]DATA_FORMS!$C$28</definedName>
    <definedName name="PT_R_FORM_VOTV_17_NAME_FORM">[2]DATA_FORMS!$C$28</definedName>
    <definedName name="pt_ter_20">'1'!$43:$53</definedName>
    <definedName name="pt_ter_8">'ТС. Т-подкл'!$46:$59</definedName>
    <definedName name="PURCH_NAME_FORM" localSheetId="0">[1]DATA_FORMS!$C$29</definedName>
    <definedName name="PURCH_NAME_FORM">[2]DATA_FORMS!$C$29</definedName>
    <definedName name="QRE_METHOD_LIST" localSheetId="0">[1]TEHSHEET!$AZ$8:$AZ$10</definedName>
    <definedName name="QRE_METHOD_LIST">[2]TEHSHEET!$AZ$8:$AZ$10</definedName>
    <definedName name="QUARTER" localSheetId="0">[1]TEHSHEET!$F$2:$F$5</definedName>
    <definedName name="QUARTER">[2]TEHSHEET!$F$2:$F$5</definedName>
    <definedName name="region_name" localSheetId="0">[1]Титульный!$F$7</definedName>
    <definedName name="region_name">[2]Титульный!$F$7</definedName>
    <definedName name="ROIV_INFO_COMMENT" localSheetId="0">[1]TEHSHEET!$BA$97:$BA$103</definedName>
    <definedName name="ROIV_INFO_COMMENT">[2]TEHSHEET!$BA$97:$BA$103</definedName>
    <definedName name="ROIV_INFO_LIST" localSheetId="0">[1]TEHSHEET!$AZ$97:$AZ$103</definedName>
    <definedName name="ROIV_INFO_LIST">[2]TEHSHEET!$AZ$97:$AZ$103</definedName>
    <definedName name="ROIV_INFO_NAME" localSheetId="0">'[1]Орган регулирования'!$F$12</definedName>
    <definedName name="ROIV_INFO_NAME">'[2]Орган регулирования'!$F$12</definedName>
    <definedName name="StartDateList" localSheetId="0">[1]TEHSHEET!$G$46:$G$53</definedName>
    <definedName name="StartDateList">[2]TEHSHEET!$G$46:$G$53</definedName>
    <definedName name="tblEnd_1_TARIFF_G">'ТС. Т-подкл'!$AT$63</definedName>
    <definedName name="tblEnd_1_TARIFF_H">'1'!$AJ$57</definedName>
    <definedName name="tblStart_1_TARIFF_G">'ТС. Т-подкл'!$AB$45</definedName>
    <definedName name="tblStart_1_TARIFF_H">'1'!$AB$42</definedName>
    <definedName name="TEMPLATE_DATA_POINT_FHD" localSheetId="0">[1]DATA_NPA!$T$18:$W$146</definedName>
    <definedName name="TEMPLATE_DATA_POINT_FHD">[2]DATA_NPA!$T$18:$W$146</definedName>
    <definedName name="TEMPLATE_GROUP" localSheetId="0">[1]TEHSHEET!$E$45</definedName>
    <definedName name="TEMPLATE_GROUP">[2]TEHSHEET!$E$45</definedName>
    <definedName name="TEMPLATE_NAME_FORM_LIST" localSheetId="0">[1]DATA_FORMS!$D$3:$H$35</definedName>
    <definedName name="TEMPLATE_NAME_FORM_LIST">[2]DATA_FORMS!$D$3:$H$35</definedName>
    <definedName name="TEMPLATE_NOTE_POINT_FHD" localSheetId="0">[1]DATA_NPA!$Z$18:$AD$146</definedName>
    <definedName name="TEMPLATE_NOTE_POINT_FHD">[2]DATA_NPA!$Z$18:$AD$146</definedName>
    <definedName name="TEMPLATE_NUMBER_FORM_LIST" localSheetId="0">[1]DATA_FORMS!$D$2:$H$2</definedName>
    <definedName name="TEMPLATE_NUMBER_FORM_LIST">[2]DATA_FORMS!$D$2:$H$2</definedName>
    <definedName name="TEMPLATE_NUMBER_POINT_FHD" localSheetId="0">[1]DATA_NPA!$O$18:$S$146</definedName>
    <definedName name="TEMPLATE_NUMBER_POINT_FHD">[2]DATA_NPA!$O$18:$S$146</definedName>
    <definedName name="TEMPLATE_ORG_DATA_POINT" localSheetId="0">[1]DATA_NPA!$Z$3:$AD$9</definedName>
    <definedName name="TEMPLATE_ORG_DATA_POINT">[2]DATA_NPA!$Z$3:$AD$9</definedName>
    <definedName name="TEMPLATE_SPHERE" localSheetId="0">[1]TEHSHEET!$E$36</definedName>
    <definedName name="TEMPLATE_SPHERE">[2]TEHSHEET!$E$36</definedName>
    <definedName name="TEMPLATE_SPHERE_LIST" localSheetId="0">[1]DATA_FORMS!$D$1:$H$1</definedName>
    <definedName name="TEMPLATE_SPHERE_LIST">[2]DATA_FORMS!$D$1:$H$1</definedName>
    <definedName name="TEMPLATE_SPHERE_LIST_FOR_NOTE" localSheetId="0">[1]DATA_NPA!$Z$2:$AD$2</definedName>
    <definedName name="TEMPLATE_SPHERE_LIST_FOR_NOTE">[2]DATA_NPA!$Z$2:$AD$2</definedName>
    <definedName name="TEMPLATE_SPHERE_RUS" localSheetId="0">[1]TEHSHEET!$F$36</definedName>
    <definedName name="TEMPLATE_SPHERE_RUS">[2]TEHSHEET!$F$36</definedName>
    <definedName name="TEMPLATE_SPHERE_RUS_2" localSheetId="0">[1]TEHSHEET!$G$36</definedName>
    <definedName name="TEMPLATE_SPHERE_RUS_2">[2]TEHSHEET!$G$36</definedName>
    <definedName name="TERMS_NAME_FORM" localSheetId="0">[1]DATA_FORMS!$C$5</definedName>
    <definedName name="TERMS_NAME_FORM">[2]DATA_FORMS!$C$5</definedName>
    <definedName name="TERMS_P_1" localSheetId="0">[1]DATA_NPA!$M$148</definedName>
    <definedName name="TERMS_P_1">[2]DATA_NPA!$M$148</definedName>
    <definedName name="TERRITORY_LIST_ID" localSheetId="0">'[1]Список территорий'!$F$11:$F$15</definedName>
    <definedName name="TERRITORY_LIST_ID">'[2]Список территорий'!$F$11:$F$15</definedName>
    <definedName name="TERRITORY_MR_LIST" localSheetId="0">'[1]Список территорий'!$G$11:$G$15</definedName>
    <definedName name="TERRITORY_MR_LIST">'[2]Список территорий'!$G$11:$G$15</definedName>
    <definedName name="TITLE_DATE_CHANGE_PERIOD" localSheetId="0">[1]Титульный!$F$19</definedName>
    <definedName name="TITLE_DATE_CHANGE_PERIOD">[2]Титульный!$F$19</definedName>
    <definedName name="TITLE_DATE_FIL" localSheetId="0">[1]Титульный!$F$13</definedName>
    <definedName name="TITLE_DATE_FIL">[2]Титульный!$F$13</definedName>
    <definedName name="TITLE_DATE_PR" localSheetId="0">[1]Титульный!$F$21</definedName>
    <definedName name="TITLE_DATE_PR">[2]Титульный!$F$21</definedName>
    <definedName name="TITLE_DATE_PR_CHANGE" localSheetId="0">[1]Титульный!$F$26</definedName>
    <definedName name="TITLE_DATE_PR_CHANGE">[2]Титульный!$F$26</definedName>
    <definedName name="TITLE_DIFFERENTIATION_TYPE" localSheetId="0">[1]Титульный!$F$41</definedName>
    <definedName name="TITLE_DIFFERENTIATION_TYPE">[2]Титульный!$F$41</definedName>
    <definedName name="TITLE_IP_DETAILED_METHOD_LIST" localSheetId="0">[1]TEHSHEET!$AZ$15:$AZ$17</definedName>
    <definedName name="TITLE_IP_DETAILED_METHOD_LIST">[2]TEHSHEET!$AZ$15:$AZ$17</definedName>
    <definedName name="TITLE_IST_PUB" localSheetId="0">[1]Титульный!$F$24</definedName>
    <definedName name="TITLE_IST_PUB">[2]Титульный!$F$24</definedName>
    <definedName name="TITLE_IST_PUB_CHANGE" localSheetId="0">[1]Титульный!$F$29</definedName>
    <definedName name="TITLE_IST_PUB_CHANGE">[2]Титульный!$F$29</definedName>
    <definedName name="TITLE_NAME_OR_PR" localSheetId="0">[1]Титульный!$F$23</definedName>
    <definedName name="TITLE_NAME_OR_PR">[2]Титульный!$F$23</definedName>
    <definedName name="TITLE_NAME_OR_PR_CHANGE" localSheetId="0">[1]Титульный!$F$28</definedName>
    <definedName name="TITLE_NAME_OR_PR_CHANGE">[2]Титульный!$F$28</definedName>
    <definedName name="TITLE_NUMBER_PR" localSheetId="0">[1]Титульный!$F$22</definedName>
    <definedName name="TITLE_NUMBER_PR">[2]Титульный!$F$22</definedName>
    <definedName name="TITLE_NUMBER_PR_CHANGE" localSheetId="0">[1]Титульный!$F$27</definedName>
    <definedName name="TITLE_NUMBER_PR_CHANGE">[2]Титульный!$F$27</definedName>
    <definedName name="TITLE_PERIOD_END" localSheetId="0">[1]Титульный!$F$12</definedName>
    <definedName name="TITLE_PERIOD_END">[2]Титульный!$F$12</definedName>
    <definedName name="TITLE_PERIOD_START" localSheetId="0">[1]Титульный!$F$11</definedName>
    <definedName name="TITLE_PERIOD_START">[2]Титульный!$F$11</definedName>
    <definedName name="TITLE_STRUCTURE_INFO_ROIV" localSheetId="0">[1]Титульный!$F$9</definedName>
    <definedName name="TITLE_STRUCTURE_INFO_ROIV">[2]Титульный!$F$9</definedName>
    <definedName name="TITLE_TYPE_ORG" localSheetId="0">[1]Титульный!$F$36</definedName>
    <definedName name="TITLE_TYPE_ORG">[2]Титульный!$F$36</definedName>
    <definedName name="TP_NAME_FORM" localSheetId="0">[1]DATA_FORMS!$C$3</definedName>
    <definedName name="TP_NAME_FORM">[2]DATA_FORMS!$C$3</definedName>
    <definedName name="TP_P_A" localSheetId="0">[1]DATA_NPA!$M$11</definedName>
    <definedName name="TP_P_A">[2]DATA_NPA!$M$11</definedName>
    <definedName name="TP_P_B" localSheetId="0">[1]DATA_NPA!$M$12</definedName>
    <definedName name="TP_P_B">[2]DATA_NPA!$M$12</definedName>
    <definedName name="TP_P_G" localSheetId="0">[1]DATA_NPA!$M$15</definedName>
    <definedName name="TP_P_G">[2]DATA_NPA!$M$15</definedName>
    <definedName name="TP_P_NOTE_A" localSheetId="0">[1]DATA_NPA!$N$11</definedName>
    <definedName name="TP_P_NOTE_A">[2]DATA_NPA!$N$11</definedName>
    <definedName name="TP_P_NOTE_B" localSheetId="0">[1]DATA_NPA!$N$12</definedName>
    <definedName name="TP_P_NOTE_B">[2]DATA_NPA!$N$12</definedName>
    <definedName name="TP_P_NOTE_G" localSheetId="0">[1]DATA_NPA!$N$15</definedName>
    <definedName name="TP_P_NOTE_G">[2]DATA_NPA!$N$15</definedName>
    <definedName name="TP_P_NOTE_G_1" localSheetId="0">[1]DATA_NPA!$N$16</definedName>
    <definedName name="TP_P_NOTE_G_1">[2]DATA_NPA!$N$16</definedName>
    <definedName name="TP_P_NOTE_V" localSheetId="0">[1]DATA_NPA!$N$13</definedName>
    <definedName name="TP_P_NOTE_V">[2]DATA_NPA!$N$13</definedName>
    <definedName name="TP_P_NOTE_V_1" localSheetId="0">[1]DATA_NPA!$N$14</definedName>
    <definedName name="TP_P_NOTE_V_1">[2]DATA_NPA!$N$14</definedName>
    <definedName name="TP_P_V" localSheetId="0">[1]DATA_NPA!$M$13</definedName>
    <definedName name="TP_P_V">[2]DATA_NPA!$M$13</definedName>
    <definedName name="TP_P_V_1" localSheetId="0">[1]DATA_NPA!$M$14</definedName>
    <definedName name="TP_P_V_1">[2]DATA_NPA!$M$14</definedName>
    <definedName name="UNIT_CONNECT_LIST" localSheetId="0">[1]TEHSHEET!$AZ$106:$AZ$108</definedName>
    <definedName name="UNIT_CONNECT_LIST">[2]TEHSHEET!$AZ$106:$AZ$108</definedName>
    <definedName name="VD_ID_LIST" localSheetId="0">[1]REESTR_VED!$A$2:$A$11</definedName>
    <definedName name="VD_ID_LIST">[2]REESTR_VED!$A$2:$A$11</definedName>
    <definedName name="VD_NAME_LIST" localSheetId="0">[1]REESTR_VED!$B$2:$B$11</definedName>
    <definedName name="VD_NAME_LIST">[2]REESTR_VED!$B$2:$B$11</definedName>
    <definedName name="version" localSheetId="0">[1]Инструкция!$B$3</definedName>
    <definedName name="version">[2]Инструкция!$B$3</definedName>
    <definedName name="year_list" localSheetId="0">[1]TEHSHEET!$C$2:$C$6</definedName>
    <definedName name="year_list">[2]TEHSHEET!$C$2:$C$6</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3" l="1"/>
  <c r="AW62" i="3" l="1"/>
  <c r="AW61" i="3"/>
  <c r="AW60" i="3"/>
  <c r="AW59" i="3"/>
  <c r="AW58" i="3"/>
  <c r="AW57" i="3"/>
  <c r="AW56" i="3"/>
  <c r="AW55" i="3"/>
  <c r="AW54" i="3"/>
  <c r="AO54" i="3"/>
  <c r="W54" i="3"/>
  <c r="AW51" i="3"/>
  <c r="AW50" i="3"/>
  <c r="AW49" i="3"/>
  <c r="AW48" i="3"/>
  <c r="AB48" i="3"/>
  <c r="S48" i="3"/>
  <c r="J50" i="3" s="1"/>
  <c r="AW47" i="3"/>
  <c r="AB47" i="3"/>
  <c r="S47" i="3"/>
  <c r="AW46" i="3"/>
  <c r="AB46" i="3"/>
  <c r="S46" i="3"/>
  <c r="AW45" i="3"/>
  <c r="AB45" i="3"/>
  <c r="S45" i="3"/>
  <c r="AN44" i="3"/>
  <c r="AO44" i="3" s="1"/>
  <c r="AP44" i="3" s="1"/>
  <c r="AQ44" i="3" s="1"/>
  <c r="AS44" i="3" s="1"/>
  <c r="AT44" i="3" s="1"/>
  <c r="U44" i="3"/>
  <c r="V44" i="3" s="1"/>
  <c r="W44" i="3" s="1"/>
  <c r="X44" i="3" s="1"/>
  <c r="Y44" i="3" s="1"/>
  <c r="AA44" i="3" s="1"/>
  <c r="AB44" i="3" s="1"/>
  <c r="V42" i="3"/>
  <c r="AB36" i="3"/>
  <c r="V36" i="3"/>
  <c r="AB35" i="3"/>
  <c r="V35" i="3"/>
  <c r="AB33" i="3"/>
  <c r="V33" i="3"/>
  <c r="AB32" i="3"/>
  <c r="V32" i="3"/>
  <c r="AB31" i="3"/>
  <c r="V31" i="3"/>
  <c r="AB30" i="3"/>
  <c r="V30" i="3"/>
  <c r="S28" i="3"/>
  <c r="AW17" i="3"/>
  <c r="AW16" i="3"/>
  <c r="AW15" i="3"/>
  <c r="AW14" i="3"/>
  <c r="AW13" i="3"/>
  <c r="AW12" i="3"/>
  <c r="AW11" i="3"/>
  <c r="AO11" i="3"/>
  <c r="W11" i="3"/>
  <c r="AW8" i="3"/>
  <c r="AW7" i="3"/>
  <c r="AW6" i="3"/>
  <c r="AW5" i="3"/>
  <c r="AB5" i="3"/>
  <c r="S5" i="3"/>
  <c r="K8" i="3" s="1"/>
  <c r="S8" i="3" s="1"/>
  <c r="AW4" i="3"/>
  <c r="AB4" i="3"/>
  <c r="S4" i="3"/>
  <c r="AW3" i="3"/>
  <c r="AB3" i="3"/>
  <c r="S3" i="3"/>
  <c r="AW2" i="3"/>
  <c r="AB2" i="3"/>
  <c r="S2" i="3"/>
  <c r="AU51" i="3"/>
  <c r="AU8" i="3"/>
  <c r="J7" i="3" l="1"/>
  <c r="I49" i="3"/>
  <c r="K51" i="3"/>
  <c r="S51" i="3" s="1"/>
  <c r="I6" i="3"/>
  <c r="AN56" i="2"/>
  <c r="AN55" i="2"/>
  <c r="AN54" i="2"/>
  <c r="AN53" i="2"/>
  <c r="AN52" i="2"/>
  <c r="AN51" i="2"/>
  <c r="AN50" i="2"/>
  <c r="AN49" i="2"/>
  <c r="AN48" i="2"/>
  <c r="AN47" i="2"/>
  <c r="AN46" i="2"/>
  <c r="AN45" i="2"/>
  <c r="AC45" i="2"/>
  <c r="S45" i="2"/>
  <c r="J47" i="2" s="1"/>
  <c r="AN44" i="2"/>
  <c r="AC44" i="2"/>
  <c r="S44" i="2"/>
  <c r="AN43" i="2"/>
  <c r="AC43" i="2"/>
  <c r="S43" i="2"/>
  <c r="AN42" i="2"/>
  <c r="AK42" i="2"/>
  <c r="AC42" i="2"/>
  <c r="S42" i="2"/>
  <c r="AD41" i="2"/>
  <c r="AE41" i="2" s="1"/>
  <c r="AF41" i="2" s="1"/>
  <c r="AG41" i="2" s="1"/>
  <c r="AI41" i="2" s="1"/>
  <c r="AJ41" i="2" s="1"/>
  <c r="AK41" i="2" s="1"/>
  <c r="U41" i="2"/>
  <c r="V41" i="2" s="1"/>
  <c r="W41" i="2" s="1"/>
  <c r="X41" i="2" s="1"/>
  <c r="Y41" i="2" s="1"/>
  <c r="AA41" i="2" s="1"/>
  <c r="V39" i="2"/>
  <c r="V33" i="2"/>
  <c r="V32" i="2"/>
  <c r="V30" i="2"/>
  <c r="V29" i="2"/>
  <c r="V28" i="2"/>
  <c r="V27" i="2"/>
  <c r="S25" i="2"/>
  <c r="S24" i="2"/>
  <c r="AN14" i="2"/>
  <c r="AN13" i="2"/>
  <c r="AN12" i="2"/>
  <c r="AN11" i="2"/>
  <c r="AN10" i="2"/>
  <c r="AN9" i="2"/>
  <c r="AN8" i="2"/>
  <c r="AN7" i="2"/>
  <c r="AN6" i="2"/>
  <c r="AN5" i="2"/>
  <c r="AC5" i="2"/>
  <c r="S5" i="2"/>
  <c r="K8" i="2" s="1"/>
  <c r="S8" i="2" s="1"/>
  <c r="AN4" i="2"/>
  <c r="AC4" i="2"/>
  <c r="S4" i="2"/>
  <c r="AN3" i="2"/>
  <c r="AC3" i="2"/>
  <c r="S3" i="2"/>
  <c r="AN2" i="2"/>
  <c r="AC2" i="2"/>
  <c r="S2" i="2"/>
  <c r="AL48" i="2"/>
  <c r="AL8" i="2"/>
  <c r="K48" i="2" l="1"/>
  <c r="S48" i="2" s="1"/>
  <c r="I46" i="2"/>
  <c r="J7" i="2"/>
  <c r="I6" i="2"/>
</calcChain>
</file>

<file path=xl/sharedStrings.xml><?xml version="1.0" encoding="utf-8"?>
<sst xmlns="http://schemas.openxmlformats.org/spreadsheetml/2006/main" count="292" uniqueCount="84">
  <si>
    <t>Flag_Row_Size</t>
  </si>
  <si>
    <t>Наименование тарифа</t>
  </si>
  <si>
    <t>Указывается наименование тарифа в случае утверждения нескольких тарифов._x000D_
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</si>
  <si>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</si>
  <si>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</si>
  <si>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 xml:space="preserve">Наименование системы теплоснабжения </t>
  </si>
  <si>
    <t>Указывается наименование системы теплоснабжения при наличии дифференциации тарифа по системам теплоснабжения._x000D_
В случае дифференциации тарифов по системам теплоснабжения информация по ним указывается в отдельных строках.</t>
  </si>
  <si>
    <t xml:space="preserve">Источник тепловой энергии  </t>
  </si>
  <si>
    <t>Указывается наименование источника тепловой энергии_x000D_
В случае дифференциации тарифов по источникам тепловой энергии информация по ним указывается в отдельных строках.</t>
  </si>
  <si>
    <t>SCHEME</t>
  </si>
  <si>
    <t>да</t>
  </si>
  <si>
    <t/>
  </si>
  <si>
    <t>В колонке "Параметр дифференциации тарифа/Заявитель" указывается наименование категории потребителей, к которой относится тариф._x000D_
Даты начала и окончания указываются в виде "ДД.ММ.ГГГГ"._x000D_
В случае отсутствия даты окончания тарифа в колонке "Дата окончания" указывается "Нет"._x000D_
В случае наличия дифференциации по подключаемой нагрузке, диапазону диаметров, типу прокладки тепловых сетей,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</si>
  <si>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Добавить строку</t>
  </si>
  <si>
    <t>Добавить источник для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</si>
  <si>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</si>
  <si>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</si>
  <si>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</si>
  <si>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</si>
  <si>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FLAG_START_DATE</t>
  </si>
  <si>
    <t>FLAG_ETC_PERIOD</t>
  </si>
  <si>
    <t>LOAD</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</si>
  <si>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</si>
  <si>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</si>
  <si>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</si>
  <si>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</si>
  <si>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</si>
  <si>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Параметры формы</t>
  </si>
  <si>
    <t>Описание параметров формы</t>
  </si>
  <si>
    <t>№ п/п</t>
  </si>
  <si>
    <t>Заявитель</t>
  </si>
  <si>
    <t>Наличие других периодов действия тарифа</t>
  </si>
  <si>
    <t>Наименование объекта, адрес</t>
  </si>
  <si>
    <t>Подключаемая тепловая нагрузка,_x000D_
Гкал/ч</t>
  </si>
  <si>
    <t>Величина и срок действия тарифа</t>
  </si>
  <si>
    <t>Добавить срок действия</t>
  </si>
  <si>
    <t>Плата за подключение (технологическое присоединение)</t>
  </si>
  <si>
    <t>Срок действия</t>
  </si>
  <si>
    <t>тыс.руб.</t>
  </si>
  <si>
    <t>ID_TER</t>
  </si>
  <si>
    <t>ID_CS</t>
  </si>
  <si>
    <t>ID_IST_TE</t>
  </si>
  <si>
    <t>NUM_NTAR</t>
  </si>
  <si>
    <t>NUM_TER</t>
  </si>
  <si>
    <t>NUM_CS</t>
  </si>
  <si>
    <t>NUM_IST_TE</t>
  </si>
  <si>
    <t>NUM_SCHEME</t>
  </si>
  <si>
    <t>NUM_GC</t>
  </si>
  <si>
    <t>NUM_TN</t>
  </si>
  <si>
    <t>с НДС</t>
  </si>
  <si>
    <t>без НДС</t>
  </si>
  <si>
    <t>дата начала</t>
  </si>
  <si>
    <t>дата окончания</t>
  </si>
  <si>
    <t>1</t>
  </si>
  <si>
    <t>2</t>
  </si>
  <si>
    <t>pt_ntar_20</t>
  </si>
  <si>
    <t>pt_ter_20</t>
  </si>
  <si>
    <t>pt_cs_20</t>
  </si>
  <si>
    <t>pt_ist_te_20</t>
  </si>
  <si>
    <t>ООО «Специализированный застройщик СМУ-5»</t>
  </si>
  <si>
    <t>Многоэтажная жилая застройка со встроенно-пристроенными помещениями и подземной парковкой на земельном участке, расположенном по адресу: Ростовская область, г. Ростов-на-Дону, ул. Казахская, 59б</t>
  </si>
  <si>
    <t>нет</t>
  </si>
  <si>
    <t>В колонке "Параметр дифференциации тарифа/заявитель/наименование объекта/адрес" указывается наименование категории потребителей, к которой относится тариф._x000D_
Даты начала и окончания указываются в виде "ДД.ММ.ГГГГ"._x000D_
В случае отсутствия даты окончания тарифа в колонке "Дата окончания" указывается "Нет"._x000D_
В случае наличия дифференциации по подключаемой нагрузке, диапазону диаметров, типу прокладки тепловых сетей,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</si>
  <si>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Добавить группу потребителей</t>
  </si>
  <si>
    <t>Добавить наименование тарифа</t>
  </si>
  <si>
    <t>Flag_Col_Size</t>
  </si>
  <si>
    <t>Добавить диапазон диаметров тепловых сетей</t>
  </si>
  <si>
    <t>Добавить тип прокладки тепловых сетей</t>
  </si>
  <si>
    <t>Добавить подключаемую тепловую нагрузку</t>
  </si>
  <si>
    <t>FLAG</t>
  </si>
  <si>
    <t>NETS</t>
  </si>
  <si>
    <t>DIAMETERS</t>
  </si>
  <si>
    <t>Параметр дифференциации тарифа/ заявитель/ наименование объекта/адрес</t>
  </si>
  <si>
    <t>Тип прокладки тепловых сетей</t>
  </si>
  <si>
    <t>Диаметр тепловых сетей,_x000D_
мм</t>
  </si>
  <si>
    <t>тыс.руб./Гкал/ч</t>
  </si>
  <si>
    <t>pt_ntar_8</t>
  </si>
  <si>
    <t>pt_ter_8</t>
  </si>
  <si>
    <t>pt_cs_8</t>
  </si>
  <si>
    <t>pt_ist_te_8</t>
  </si>
  <si>
    <t>Плата за подключение в расчете на единицу мощности подключаемой тепловой нагрузки</t>
  </si>
  <si>
    <t>не известна</t>
  </si>
  <si>
    <t>подземная (бесканальная)</t>
  </si>
  <si>
    <t>50 - 250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</si>
</sst>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yy"/>
  </numFmts>
  <fonts count="20">
    <font>
      <sz val="11"/>
      <color theme="1"/>
      <name val="Calibri"/>
      <family val="2"/>
      <scheme val="minor"/>
    </font>
    <font>
      <sz val="9"/>
      <color rgb="FF000000"/>
      <name val="Tahoma"/>
    </font>
    <font>
      <sz val="9"/>
      <name val="Tahoma"/>
    </font>
    <font>
      <sz val="9"/>
      <color theme="0"/>
      <name val="Tahoma"/>
    </font>
    <font>
      <sz val="11"/>
      <color theme="0"/>
      <name val="Webdings2"/>
    </font>
    <font>
      <sz val="11"/>
      <name val="Webdings2"/>
    </font>
    <font>
      <sz val="1"/>
      <color theme="0"/>
      <name val="Tahoma"/>
    </font>
    <font>
      <sz val="8"/>
      <name val="Tahoma"/>
    </font>
    <font>
      <sz val="11"/>
      <color theme="0"/>
      <name val="Wingdings 2"/>
    </font>
    <font>
      <sz val="1"/>
      <name val="Tahoma"/>
    </font>
    <font>
      <b/>
      <sz val="9"/>
      <color rgb="FF000080"/>
      <name val="Tahoma"/>
    </font>
    <font>
      <sz val="9"/>
      <color rgb="FF000080"/>
      <name val="Tahoma"/>
    </font>
    <font>
      <b/>
      <sz val="1"/>
      <color theme="0"/>
      <name val="Tahoma"/>
    </font>
    <font>
      <sz val="1"/>
      <color theme="0"/>
      <name val="Webdings2"/>
    </font>
    <font>
      <sz val="10"/>
      <name val="Tahoma"/>
    </font>
    <font>
      <b/>
      <sz val="9"/>
      <name val="Tahoma"/>
    </font>
    <font>
      <sz val="15"/>
      <color rgb="FF000000"/>
      <name val="Tahoma"/>
    </font>
    <font>
      <sz val="11"/>
      <color rgb="FFBCBCBC"/>
      <name val="Wingdings 2"/>
    </font>
    <font>
      <sz val="1"/>
      <color rgb="FFBCBCBC"/>
      <name val="Tahoma"/>
    </font>
    <font>
      <sz val="1"/>
      <color theme="0"/>
      <name val="Wingdings 2"/>
    </font>
  </fonts>
  <fills count="8">
    <fill>
      <patternFill patternType="none"/>
    </fill>
    <fill>
      <patternFill patternType="gray125"/>
    </fill>
    <fill>
      <patternFill patternType="solid">
        <fgColor rgb="FFFFFFFF"/>
      </patternFill>
    </fill>
    <fill>
      <patternFill patternType="solid">
        <fgColor rgb="FFD7EAD3"/>
      </patternFill>
    </fill>
    <fill>
      <patternFill patternType="solid">
        <fgColor rgb="FFE3FAFD"/>
      </patternFill>
    </fill>
    <fill>
      <patternFill patternType="solid">
        <fgColor rgb="FFFFFFC0"/>
      </patternFill>
    </fill>
    <fill>
      <patternFill patternType="solid">
        <fgColor rgb="FFB7E4FF"/>
      </patternFill>
    </fill>
    <fill>
      <patternFill patternType="lightDown">
        <fgColor rgb="FFC0C0C0"/>
      </patternFill>
    </fill>
  </fills>
  <borders count="16">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right/>
      <top style="thin">
        <color rgb="FFC0C0C0"/>
      </top>
      <bottom/>
      <diagonal/>
    </border>
    <border>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diagonal/>
    </border>
    <border>
      <left/>
      <right style="thin">
        <color rgb="FFC0C0C0"/>
      </right>
      <top style="thin">
        <color rgb="FFC0C0C0"/>
      </top>
      <bottom/>
      <diagonal/>
    </border>
    <border>
      <left style="thin">
        <color rgb="FFC0C0C0"/>
      </left>
      <right/>
      <top/>
      <bottom style="thin">
        <color rgb="FFC0C0C0"/>
      </bottom>
      <diagonal/>
    </border>
    <border>
      <left/>
      <right style="thin">
        <color rgb="FFC0C0C0"/>
      </right>
      <top/>
      <bottom style="thin">
        <color rgb="FFC0C0C0"/>
      </bottom>
      <diagonal/>
    </border>
    <border>
      <left style="thin">
        <color rgb="FFC0C0C0"/>
      </left>
      <right/>
      <top/>
      <bottom/>
      <diagonal/>
    </border>
  </borders>
  <cellStyleXfs count="2">
    <xf numFmtId="0" fontId="0" fillId="0" borderId="0"/>
    <xf numFmtId="49" fontId="1" fillId="0" borderId="0" applyFill="0" applyBorder="0">
      <alignment vertical="top"/>
    </xf>
  </cellStyleXfs>
  <cellXfs count="224">
    <xf numFmtId="0" fontId="0" fillId="0" borderId="0" xfId="0"/>
    <xf numFmtId="0" fontId="2" fillId="0" borderId="0" xfId="1" applyNumberFormat="1" applyFont="1" applyAlignment="1">
      <alignment vertical="center" wrapText="1"/>
    </xf>
    <xf numFmtId="0" fontId="2" fillId="0" borderId="0" xfId="1" applyNumberFormat="1" applyFont="1" applyAlignment="1">
      <alignment horizontal="center" vertical="center" wrapText="1"/>
    </xf>
    <xf numFmtId="49" fontId="2" fillId="0" borderId="0" xfId="1" applyNumberFormat="1" applyFont="1" applyAlignment="1">
      <alignment vertical="center" wrapText="1"/>
    </xf>
    <xf numFmtId="49" fontId="3" fillId="0" borderId="0" xfId="1" applyNumberFormat="1" applyFont="1" applyAlignment="1">
      <alignment vertical="center" wrapText="1"/>
    </xf>
    <xf numFmtId="0" fontId="4" fillId="0" borderId="0" xfId="1" applyNumberFormat="1" applyFont="1" applyAlignment="1">
      <alignment vertical="center" wrapText="1"/>
    </xf>
    <xf numFmtId="0" fontId="5" fillId="0" borderId="0" xfId="1" applyNumberFormat="1" applyFont="1" applyAlignment="1">
      <alignment vertical="center" wrapText="1"/>
    </xf>
    <xf numFmtId="0" fontId="2" fillId="0" borderId="0" xfId="1" applyNumberFormat="1" applyFont="1" applyAlignment="1">
      <alignment horizontal="left" vertical="center" wrapText="1"/>
    </xf>
    <xf numFmtId="0" fontId="6" fillId="0" borderId="0" xfId="1" applyNumberFormat="1" applyFont="1" applyAlignment="1">
      <alignment vertical="center" wrapText="1"/>
    </xf>
    <xf numFmtId="49" fontId="1" fillId="0" borderId="0" xfId="1" applyNumberFormat="1" applyFont="1">
      <alignment vertical="top"/>
    </xf>
    <xf numFmtId="0" fontId="2" fillId="0" borderId="0" xfId="1" applyNumberFormat="1" applyFont="1" applyAlignment="1">
      <alignment horizontal="left" vertical="center" indent="1"/>
    </xf>
    <xf numFmtId="0" fontId="2" fillId="0" borderId="0" xfId="1" applyNumberFormat="1" applyFont="1" applyAlignment="1">
      <alignment horizontal="center" vertical="center"/>
    </xf>
    <xf numFmtId="49" fontId="3" fillId="0" borderId="0" xfId="1" applyNumberFormat="1" applyFont="1">
      <alignment vertical="top"/>
    </xf>
    <xf numFmtId="49" fontId="2" fillId="0" borderId="2" xfId="1" applyNumberFormat="1" applyFont="1" applyBorder="1">
      <alignment vertical="top"/>
    </xf>
    <xf numFmtId="0" fontId="2" fillId="2" borderId="1" xfId="1" applyNumberFormat="1" applyFont="1" applyFill="1" applyBorder="1" applyAlignment="1">
      <alignment horizontal="left" vertical="center" wrapText="1"/>
    </xf>
    <xf numFmtId="0" fontId="2" fillId="0" borderId="1" xfId="1" applyNumberFormat="1" applyFont="1" applyBorder="1" applyAlignment="1">
      <alignment vertical="center" wrapText="1"/>
    </xf>
    <xf numFmtId="0" fontId="2" fillId="0" borderId="1" xfId="1" applyNumberFormat="1" applyFont="1" applyBorder="1" applyAlignment="1">
      <alignment horizontal="left" vertical="center" wrapText="1" indent="6"/>
    </xf>
    <xf numFmtId="0" fontId="2" fillId="3" borderId="3" xfId="1" applyNumberFormat="1" applyFont="1" applyFill="1" applyBorder="1" applyAlignment="1">
      <alignment horizontal="left" vertical="center" wrapText="1"/>
    </xf>
    <xf numFmtId="0" fontId="7" fillId="0" borderId="1" xfId="1" applyNumberFormat="1" applyFont="1" applyBorder="1" applyAlignment="1">
      <alignment vertical="top" wrapText="1"/>
    </xf>
    <xf numFmtId="0" fontId="6" fillId="0" borderId="0" xfId="1" applyNumberFormat="1" applyFont="1" applyAlignment="1">
      <alignment vertical="center"/>
    </xf>
    <xf numFmtId="0" fontId="3" fillId="0" borderId="0" xfId="1" applyNumberFormat="1" applyFont="1" applyAlignment="1">
      <alignment horizontal="center" vertical="center" wrapText="1"/>
    </xf>
    <xf numFmtId="0" fontId="8" fillId="2" borderId="0" xfId="1" applyNumberFormat="1" applyFont="1" applyFill="1" applyAlignment="1">
      <alignment horizontal="center" vertical="center" wrapText="1"/>
    </xf>
    <xf numFmtId="0" fontId="2" fillId="0" borderId="2" xfId="1" applyNumberFormat="1" applyFont="1" applyBorder="1" applyAlignment="1">
      <alignment vertical="center" wrapText="1"/>
    </xf>
    <xf numFmtId="0" fontId="2" fillId="2" borderId="1" xfId="1" applyNumberFormat="1" applyFont="1" applyFill="1" applyBorder="1" applyAlignment="1">
      <alignment horizontal="left" vertical="center" wrapText="1" indent="1"/>
    </xf>
    <xf numFmtId="0" fontId="8" fillId="0" borderId="0" xfId="1" applyNumberFormat="1" applyFont="1" applyAlignment="1">
      <alignment vertical="center" wrapText="1"/>
    </xf>
    <xf numFmtId="0" fontId="2" fillId="2" borderId="1" xfId="1" applyNumberFormat="1" applyFont="1" applyFill="1" applyBorder="1" applyAlignment="1">
      <alignment horizontal="left" vertical="center" wrapText="1" indent="2"/>
    </xf>
    <xf numFmtId="0" fontId="2" fillId="2" borderId="1" xfId="1" applyNumberFormat="1" applyFont="1" applyFill="1" applyBorder="1" applyAlignment="1">
      <alignment horizontal="left" vertical="center" wrapText="1" indent="3"/>
    </xf>
    <xf numFmtId="0" fontId="9" fillId="0" borderId="0" xfId="1" applyNumberFormat="1" applyFont="1" applyAlignment="1">
      <alignment horizontal="left" vertical="center" indent="1"/>
    </xf>
    <xf numFmtId="0" fontId="9" fillId="0" borderId="0" xfId="1" applyNumberFormat="1" applyFont="1" applyAlignment="1">
      <alignment horizontal="center" vertical="center"/>
    </xf>
    <xf numFmtId="49" fontId="9" fillId="0" borderId="0" xfId="1" applyNumberFormat="1" applyFont="1" applyAlignment="1">
      <alignment vertical="center" wrapText="1"/>
    </xf>
    <xf numFmtId="0" fontId="6" fillId="0" borderId="0" xfId="1" applyNumberFormat="1" applyFont="1" applyAlignment="1">
      <alignment horizontal="center" vertical="center" wrapText="1"/>
    </xf>
    <xf numFmtId="0" fontId="6" fillId="0" borderId="2" xfId="1" applyNumberFormat="1" applyFont="1" applyBorder="1" applyAlignment="1">
      <alignment horizontal="center" vertical="center" wrapText="1"/>
    </xf>
    <xf numFmtId="0" fontId="6" fillId="0" borderId="1" xfId="1" applyNumberFormat="1" applyFont="1" applyBorder="1" applyAlignment="1">
      <alignment horizontal="left" vertical="center" wrapText="1"/>
    </xf>
    <xf numFmtId="0" fontId="6" fillId="0" borderId="1" xfId="1" applyNumberFormat="1" applyFont="1" applyBorder="1" applyAlignment="1">
      <alignment horizontal="left" vertical="center" wrapText="1" indent="4"/>
    </xf>
    <xf numFmtId="0" fontId="6" fillId="0" borderId="1" xfId="1" applyNumberFormat="1" applyFont="1" applyBorder="1" applyAlignment="1">
      <alignment horizontal="left" vertical="center" wrapText="1" indent="6"/>
    </xf>
    <xf numFmtId="0" fontId="6" fillId="0" borderId="3" xfId="1" applyNumberFormat="1" applyFont="1" applyBorder="1" applyAlignment="1">
      <alignment horizontal="left" vertical="center" wrapText="1"/>
    </xf>
    <xf numFmtId="0" fontId="6" fillId="0" borderId="1" xfId="1" applyNumberFormat="1" applyFont="1" applyBorder="1" applyAlignment="1">
      <alignment vertical="top" wrapText="1"/>
    </xf>
    <xf numFmtId="0" fontId="6" fillId="0" borderId="2" xfId="1" applyNumberFormat="1" applyFont="1" applyBorder="1" applyAlignment="1">
      <alignment vertical="center" wrapText="1"/>
    </xf>
    <xf numFmtId="0" fontId="6" fillId="0" borderId="1" xfId="1" applyNumberFormat="1" applyFont="1" applyBorder="1" applyAlignment="1">
      <alignment horizontal="left" vertical="center" wrapText="1" indent="5"/>
    </xf>
    <xf numFmtId="0" fontId="2" fillId="0" borderId="1" xfId="1" applyNumberFormat="1" applyFont="1" applyBorder="1" applyAlignment="1">
      <alignment horizontal="center" vertical="center" wrapText="1"/>
    </xf>
    <xf numFmtId="0" fontId="6" fillId="0" borderId="2" xfId="1" applyNumberFormat="1" applyFont="1" applyBorder="1" applyAlignment="1">
      <alignment horizontal="center" vertical="top" wrapText="1"/>
    </xf>
    <xf numFmtId="0" fontId="2" fillId="2" borderId="6" xfId="1" applyNumberFormat="1" applyFont="1" applyFill="1" applyBorder="1" applyAlignment="1">
      <alignment horizontal="left" vertical="center" wrapText="1"/>
    </xf>
    <xf numFmtId="49" fontId="2" fillId="4" borderId="6" xfId="1" applyNumberFormat="1" applyFont="1" applyFill="1" applyBorder="1" applyAlignment="1" applyProtection="1">
      <alignment horizontal="left" vertical="center" wrapText="1" indent="6"/>
      <protection locked="0"/>
    </xf>
    <xf numFmtId="4" fontId="2" fillId="5" borderId="1" xfId="1" applyNumberFormat="1" applyFont="1" applyFill="1" applyBorder="1" applyAlignment="1" applyProtection="1">
      <alignment horizontal="right" vertical="center" wrapText="1"/>
      <protection locked="0"/>
    </xf>
    <xf numFmtId="164" fontId="2" fillId="5" borderId="1" xfId="1" applyNumberFormat="1" applyFont="1" applyFill="1" applyBorder="1" applyAlignment="1" applyProtection="1">
      <alignment horizontal="right" vertical="center" wrapText="1"/>
      <protection locked="0"/>
    </xf>
    <xf numFmtId="165" fontId="1" fillId="4" borderId="1" xfId="1" applyNumberFormat="1" applyFont="1" applyFill="1" applyBorder="1" applyAlignment="1" applyProtection="1">
      <alignment horizontal="center" vertical="center" wrapText="1"/>
      <protection locked="0"/>
    </xf>
    <xf numFmtId="49" fontId="2" fillId="6" borderId="1" xfId="1" applyNumberFormat="1" applyFont="1" applyFill="1" applyBorder="1" applyAlignment="1">
      <alignment horizontal="center" vertical="center" wrapText="1"/>
    </xf>
    <xf numFmtId="49" fontId="2" fillId="5" borderId="6" xfId="1" applyNumberFormat="1" applyFont="1" applyFill="1" applyBorder="1" applyAlignment="1" applyProtection="1">
      <alignment horizontal="left" vertical="center" wrapText="1" indent="6"/>
      <protection locked="0"/>
    </xf>
    <xf numFmtId="4" fontId="2" fillId="4" borderId="1" xfId="1" applyNumberFormat="1" applyFont="1" applyFill="1" applyBorder="1" applyAlignment="1" applyProtection="1">
      <alignment horizontal="left" vertical="center" wrapText="1" indent="1"/>
      <protection locked="0"/>
    </xf>
    <xf numFmtId="4" fontId="2" fillId="0" borderId="6" xfId="1" applyNumberFormat="1" applyFont="1" applyBorder="1" applyAlignment="1">
      <alignment horizontal="right" vertical="center" wrapText="1"/>
    </xf>
    <xf numFmtId="49" fontId="10" fillId="7" borderId="5" xfId="1" applyNumberFormat="1" applyFont="1" applyFill="1" applyBorder="1" applyAlignment="1">
      <alignment horizontal="left" vertical="center"/>
    </xf>
    <xf numFmtId="49" fontId="11" fillId="7" borderId="3" xfId="1" applyNumberFormat="1" applyFont="1" applyFill="1" applyBorder="1" applyAlignment="1">
      <alignment horizontal="left" vertical="center" indent="5"/>
    </xf>
    <xf numFmtId="49" fontId="2" fillId="7" borderId="3" xfId="1" applyNumberFormat="1" applyFont="1" applyFill="1" applyBorder="1" applyAlignment="1">
      <alignment horizontal="center" vertical="center" wrapText="1"/>
    </xf>
    <xf numFmtId="49" fontId="2" fillId="7" borderId="4" xfId="1" applyNumberFormat="1" applyFont="1" applyFill="1" applyBorder="1" applyAlignment="1">
      <alignment horizontal="center" vertical="center" wrapText="1"/>
    </xf>
    <xf numFmtId="49" fontId="12" fillId="0" borderId="5" xfId="1" applyNumberFormat="1" applyFont="1" applyBorder="1" applyAlignment="1">
      <alignment horizontal="left" vertical="center"/>
    </xf>
    <xf numFmtId="49" fontId="6" fillId="0" borderId="3" xfId="1" applyNumberFormat="1" applyFont="1" applyBorder="1" applyAlignment="1">
      <alignment horizontal="left" vertical="center" indent="4"/>
    </xf>
    <xf numFmtId="49" fontId="6" fillId="0" borderId="3" xfId="1" applyNumberFormat="1" applyFont="1" applyBorder="1" applyAlignment="1">
      <alignment horizontal="center" vertical="center" wrapText="1"/>
    </xf>
    <xf numFmtId="49" fontId="6" fillId="0" borderId="4" xfId="1" applyNumberFormat="1" applyFont="1" applyBorder="1" applyAlignment="1">
      <alignment horizontal="center" vertical="center" wrapText="1"/>
    </xf>
    <xf numFmtId="0" fontId="9" fillId="0" borderId="0" xfId="1" applyNumberFormat="1" applyFont="1" applyAlignment="1">
      <alignment horizontal="left" vertical="center" wrapText="1"/>
    </xf>
    <xf numFmtId="0" fontId="9" fillId="0" borderId="0" xfId="1" applyNumberFormat="1" applyFont="1" applyAlignment="1">
      <alignment vertical="center" wrapText="1"/>
    </xf>
    <xf numFmtId="49" fontId="6" fillId="0" borderId="0" xfId="1" applyNumberFormat="1" applyFont="1">
      <alignment vertical="top"/>
    </xf>
    <xf numFmtId="49" fontId="13" fillId="0" borderId="0" xfId="1" applyNumberFormat="1" applyFont="1">
      <alignment vertical="top"/>
    </xf>
    <xf numFmtId="49" fontId="6" fillId="0" borderId="2" xfId="1" applyNumberFormat="1" applyFont="1" applyBorder="1">
      <alignment vertical="top"/>
    </xf>
    <xf numFmtId="49" fontId="12" fillId="0" borderId="0" xfId="1" applyNumberFormat="1" applyFont="1" applyAlignment="1">
      <alignment horizontal="left" vertical="center"/>
    </xf>
    <xf numFmtId="49" fontId="6" fillId="0" borderId="0" xfId="1" applyNumberFormat="1" applyFont="1" applyAlignment="1">
      <alignment horizontal="left" vertical="center" indent="1"/>
    </xf>
    <xf numFmtId="49" fontId="6" fillId="0" borderId="0" xfId="1" applyNumberFormat="1" applyFont="1" applyAlignment="1">
      <alignment horizontal="center" vertical="center" wrapText="1"/>
    </xf>
    <xf numFmtId="49" fontId="9" fillId="0" borderId="0" xfId="1" applyNumberFormat="1" applyFont="1" applyAlignment="1">
      <alignment horizontal="left" vertical="center"/>
    </xf>
    <xf numFmtId="49" fontId="6" fillId="0" borderId="0" xfId="1" applyNumberFormat="1" applyFont="1" applyAlignment="1">
      <alignment horizontal="left" vertical="center" wrapText="1" indent="1"/>
    </xf>
    <xf numFmtId="4" fontId="6" fillId="0" borderId="1" xfId="1" applyNumberFormat="1" applyFont="1" applyBorder="1" applyAlignment="1">
      <alignment horizontal="right" vertical="center" wrapText="1"/>
    </xf>
    <xf numFmtId="164" fontId="6" fillId="0" borderId="1" xfId="1" applyNumberFormat="1" applyFont="1" applyBorder="1" applyAlignment="1">
      <alignment horizontal="right" vertical="center" wrapTex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49" fontId="2" fillId="0" borderId="1" xfId="1" applyNumberFormat="1" applyFont="1" applyBorder="1" applyAlignment="1">
      <alignment vertical="center" wrapText="1"/>
    </xf>
    <xf numFmtId="0" fontId="2" fillId="0" borderId="0" xfId="1" applyNumberFormat="1" applyFont="1" applyAlignment="1">
      <alignment horizontal="left" vertical="center"/>
    </xf>
    <xf numFmtId="49" fontId="2" fillId="0" borderId="0" xfId="1" applyNumberFormat="1" applyFont="1" applyAlignment="1">
      <alignment horizontal="left" vertical="center"/>
    </xf>
    <xf numFmtId="49" fontId="3" fillId="0" borderId="0" xfId="1" applyNumberFormat="1" applyFont="1" applyAlignment="1">
      <alignment horizontal="left" vertical="center"/>
    </xf>
    <xf numFmtId="0" fontId="4" fillId="0" borderId="0" xfId="1" applyNumberFormat="1" applyFont="1" applyAlignment="1">
      <alignment horizontal="left" vertical="center"/>
    </xf>
    <xf numFmtId="0" fontId="3" fillId="0" borderId="0" xfId="1" applyNumberFormat="1" applyFont="1" applyAlignment="1">
      <alignment horizontal="left" vertical="center"/>
    </xf>
    <xf numFmtId="0" fontId="6" fillId="0" borderId="0" xfId="1" applyNumberFormat="1" applyFont="1" applyAlignment="1">
      <alignment horizontal="left" vertical="center"/>
    </xf>
    <xf numFmtId="0" fontId="4" fillId="2" borderId="0" xfId="1" applyNumberFormat="1" applyFont="1" applyFill="1" applyAlignment="1">
      <alignment vertical="center" wrapText="1"/>
    </xf>
    <xf numFmtId="0" fontId="5" fillId="2" borderId="0" xfId="1" applyNumberFormat="1" applyFont="1" applyFill="1" applyAlignment="1">
      <alignment vertical="center" wrapText="1"/>
    </xf>
    <xf numFmtId="0" fontId="2" fillId="2" borderId="0" xfId="1" applyNumberFormat="1" applyFont="1" applyFill="1" applyAlignment="1">
      <alignment horizontal="left" vertical="center" wrapText="1"/>
    </xf>
    <xf numFmtId="0" fontId="2" fillId="2" borderId="0" xfId="1" applyNumberFormat="1" applyFont="1" applyFill="1" applyAlignment="1">
      <alignment vertical="center" wrapText="1"/>
    </xf>
    <xf numFmtId="0" fontId="14" fillId="0" borderId="0" xfId="1" applyNumberFormat="1" applyFont="1" applyAlignment="1">
      <alignment vertical="center" wrapText="1"/>
    </xf>
    <xf numFmtId="0" fontId="15" fillId="2" borderId="0" xfId="1" applyNumberFormat="1" applyFont="1" applyFill="1" applyAlignment="1">
      <alignment horizontal="center" vertical="center" wrapText="1"/>
    </xf>
    <xf numFmtId="0" fontId="2" fillId="0" borderId="0" xfId="1" applyNumberFormat="1" applyFont="1" applyAlignment="1">
      <alignment vertical="center"/>
    </xf>
    <xf numFmtId="0" fontId="3" fillId="0" borderId="0" xfId="1" applyNumberFormat="1" applyFont="1" applyAlignment="1">
      <alignment vertical="center"/>
    </xf>
    <xf numFmtId="0" fontId="1" fillId="0" borderId="0" xfId="1" applyNumberFormat="1" applyFont="1" applyAlignment="1">
      <alignment vertical="center"/>
    </xf>
    <xf numFmtId="0" fontId="1" fillId="0" borderId="3" xfId="1" applyNumberFormat="1" applyFont="1" applyBorder="1" applyAlignment="1">
      <alignment vertical="center"/>
    </xf>
    <xf numFmtId="0" fontId="16" fillId="0" borderId="0" xfId="1" applyNumberFormat="1" applyFont="1" applyAlignment="1">
      <alignment vertical="center"/>
    </xf>
    <xf numFmtId="0" fontId="2" fillId="0" borderId="0" xfId="1" applyNumberFormat="1" applyFont="1" applyAlignment="1">
      <alignment horizontal="right" vertical="center" wrapText="1"/>
    </xf>
    <xf numFmtId="0" fontId="2" fillId="2" borderId="9" xfId="1" applyNumberFormat="1" applyFont="1" applyFill="1" applyBorder="1" applyAlignment="1">
      <alignment vertical="center" wrapText="1"/>
    </xf>
    <xf numFmtId="0" fontId="17" fillId="0" borderId="9" xfId="1" applyNumberFormat="1" applyFont="1" applyBorder="1" applyAlignment="1">
      <alignment horizontal="center" vertical="center" wrapText="1"/>
    </xf>
    <xf numFmtId="0" fontId="2" fillId="0" borderId="6" xfId="1" applyNumberFormat="1" applyFont="1" applyBorder="1" applyAlignment="1">
      <alignment vertical="center" wrapText="1"/>
    </xf>
    <xf numFmtId="0" fontId="2" fillId="0" borderId="10" xfId="1" applyNumberFormat="1" applyFont="1" applyBorder="1" applyAlignment="1">
      <alignment vertical="center" wrapText="1"/>
    </xf>
    <xf numFmtId="0" fontId="2" fillId="0" borderId="7" xfId="1" applyNumberFormat="1" applyFont="1" applyBorder="1" applyAlignment="1">
      <alignment vertical="center" wrapText="1"/>
    </xf>
    <xf numFmtId="0" fontId="2" fillId="2" borderId="1" xfId="1" applyNumberFormat="1" applyFont="1" applyFill="1" applyBorder="1" applyAlignment="1">
      <alignment horizontal="center" vertical="center" wrapText="1"/>
    </xf>
    <xf numFmtId="0" fontId="1" fillId="0" borderId="1" xfId="1" applyNumberFormat="1" applyFont="1" applyBorder="1" applyAlignment="1">
      <alignment horizontal="center" vertical="center" wrapText="1"/>
    </xf>
    <xf numFmtId="0" fontId="2" fillId="2" borderId="14"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49" fontId="6" fillId="0" borderId="0" xfId="1" applyNumberFormat="1" applyFont="1" applyAlignment="1">
      <alignment vertical="center" wrapText="1"/>
    </xf>
    <xf numFmtId="0" fontId="13" fillId="2" borderId="0" xfId="1" applyNumberFormat="1" applyFont="1" applyFill="1" applyAlignment="1">
      <alignment vertical="center" wrapText="1"/>
    </xf>
    <xf numFmtId="49" fontId="18" fillId="2" borderId="8" xfId="1" applyNumberFormat="1" applyFont="1" applyFill="1" applyBorder="1" applyAlignment="1">
      <alignment horizontal="left" vertical="center" wrapText="1"/>
    </xf>
    <xf numFmtId="49" fontId="18" fillId="2" borderId="8" xfId="1" applyNumberFormat="1" applyFont="1" applyFill="1" applyBorder="1" applyAlignment="1">
      <alignment horizontal="center" vertical="center" wrapText="1"/>
    </xf>
    <xf numFmtId="0" fontId="6" fillId="2" borderId="8" xfId="1" applyNumberFormat="1" applyFont="1" applyFill="1" applyBorder="1" applyAlignment="1">
      <alignment horizontal="center" vertical="center" wrapText="1"/>
    </xf>
    <xf numFmtId="0" fontId="18" fillId="2" borderId="8" xfId="1" applyNumberFormat="1" applyFont="1" applyFill="1" applyBorder="1" applyAlignment="1">
      <alignment horizontal="center" vertical="center" wrapText="1"/>
    </xf>
    <xf numFmtId="0" fontId="18" fillId="2" borderId="0" xfId="1" applyNumberFormat="1" applyFont="1" applyFill="1" applyAlignment="1">
      <alignment horizontal="center" vertical="center" wrapText="1"/>
    </xf>
    <xf numFmtId="165" fontId="1" fillId="2" borderId="1" xfId="1" applyNumberFormat="1" applyFont="1" applyFill="1" applyBorder="1" applyAlignment="1">
      <alignment horizontal="center" vertical="center" wrapText="1"/>
    </xf>
    <xf numFmtId="49" fontId="9" fillId="0" borderId="2" xfId="1" applyNumberFormat="1" applyFont="1" applyBorder="1">
      <alignment vertical="top"/>
    </xf>
    <xf numFmtId="0" fontId="3" fillId="0" borderId="0" xfId="1" applyNumberFormat="1" applyFont="1" applyAlignment="1">
      <alignment vertical="center" wrapText="1"/>
    </xf>
    <xf numFmtId="0" fontId="2" fillId="0" borderId="0" xfId="1" applyNumberFormat="1" applyFont="1" applyAlignment="1">
      <alignment horizontal="right" vertical="top" wrapText="1"/>
    </xf>
    <xf numFmtId="0" fontId="2" fillId="0" borderId="0" xfId="1" applyNumberFormat="1" applyFont="1" applyAlignment="1">
      <alignment horizontal="left" vertical="top" wrapText="1"/>
    </xf>
    <xf numFmtId="0" fontId="2" fillId="0" borderId="0" xfId="1" applyNumberFormat="1" applyFont="1" applyAlignment="1">
      <alignment horizontal="left" vertical="top" wrapText="1"/>
    </xf>
    <xf numFmtId="0" fontId="6" fillId="0" borderId="0" xfId="1" applyNumberFormat="1" applyFont="1" applyAlignment="1">
      <alignment horizontal="center" vertical="center" wrapText="1"/>
    </xf>
    <xf numFmtId="0" fontId="18" fillId="2" borderId="8" xfId="1" applyNumberFormat="1" applyFont="1" applyFill="1" applyBorder="1" applyAlignment="1">
      <alignment horizontal="center" vertical="center" wrapText="1"/>
    </xf>
    <xf numFmtId="0" fontId="2" fillId="2" borderId="1" xfId="1"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164" fontId="2" fillId="4" borderId="1" xfId="1" applyNumberFormat="1" applyFont="1" applyFill="1" applyBorder="1" applyAlignment="1" applyProtection="1">
      <alignment horizontal="left" vertical="center" wrapText="1" indent="1"/>
      <protection locked="0"/>
    </xf>
    <xf numFmtId="0" fontId="3" fillId="0" borderId="0" xfId="1" applyNumberFormat="1" applyFont="1" applyAlignment="1">
      <alignment horizontal="left" vertical="center" indent="1"/>
    </xf>
    <xf numFmtId="0" fontId="3" fillId="0" borderId="0" xfId="1" applyNumberFormat="1" applyFont="1" applyAlignment="1">
      <alignment horizontal="center" vertical="center"/>
    </xf>
    <xf numFmtId="0" fontId="3" fillId="0" borderId="0" xfId="1" applyNumberFormat="1" applyFont="1" applyAlignment="1">
      <alignment horizontal="left" vertical="center" wrapText="1"/>
    </xf>
    <xf numFmtId="0" fontId="6" fillId="0" borderId="0" xfId="1" applyNumberFormat="1" applyFont="1" applyAlignment="1">
      <alignment horizontal="left" vertical="center" indent="1"/>
    </xf>
    <xf numFmtId="0" fontId="6" fillId="0" borderId="0" xfId="1" applyNumberFormat="1" applyFont="1" applyAlignment="1">
      <alignment horizontal="center" vertical="center"/>
    </xf>
    <xf numFmtId="0" fontId="2" fillId="0" borderId="1" xfId="1" applyNumberFormat="1" applyFont="1" applyBorder="1" applyAlignment="1">
      <alignment horizontal="left" vertical="center" wrapText="1" indent="4"/>
    </xf>
    <xf numFmtId="49" fontId="2" fillId="2" borderId="1" xfId="1" applyNumberFormat="1" applyFont="1" applyFill="1" applyBorder="1" applyAlignment="1">
      <alignment horizontal="center" vertical="center" wrapText="1"/>
    </xf>
    <xf numFmtId="0" fontId="2" fillId="6" borderId="1" xfId="1" applyNumberFormat="1" applyFont="1" applyFill="1" applyBorder="1" applyAlignment="1">
      <alignment horizontal="left" vertical="center" wrapText="1" indent="1"/>
    </xf>
    <xf numFmtId="4" fontId="2" fillId="7" borderId="3" xfId="1" applyNumberFormat="1" applyFont="1" applyFill="1" applyBorder="1" applyAlignment="1">
      <alignment horizontal="right" vertical="center" wrapText="1"/>
    </xf>
    <xf numFmtId="164" fontId="2" fillId="7" borderId="4" xfId="1" applyNumberFormat="1" applyFont="1" applyFill="1" applyBorder="1" applyAlignment="1">
      <alignment horizontal="right" vertical="center" wrapText="1"/>
    </xf>
    <xf numFmtId="49" fontId="11" fillId="7" borderId="5" xfId="1" applyNumberFormat="1" applyFont="1" applyFill="1" applyBorder="1" applyAlignment="1">
      <alignment horizontal="left" vertical="center"/>
    </xf>
    <xf numFmtId="49" fontId="11" fillId="7" borderId="3" xfId="1" applyNumberFormat="1" applyFont="1" applyFill="1" applyBorder="1" applyAlignment="1">
      <alignment horizontal="left" vertical="center"/>
    </xf>
    <xf numFmtId="49" fontId="11" fillId="7" borderId="3" xfId="1" applyNumberFormat="1" applyFont="1" applyFill="1" applyBorder="1" applyAlignment="1">
      <alignment horizontal="left" vertical="center" indent="1"/>
    </xf>
    <xf numFmtId="164" fontId="2" fillId="7" borderId="3" xfId="1" applyNumberFormat="1" applyFont="1" applyFill="1" applyBorder="1" applyAlignment="1">
      <alignment horizontal="right" vertical="center" wrapText="1"/>
    </xf>
    <xf numFmtId="4" fontId="2" fillId="0" borderId="10" xfId="1" applyNumberFormat="1" applyFont="1" applyBorder="1" applyAlignment="1">
      <alignment horizontal="right" vertical="center" wrapText="1"/>
    </xf>
    <xf numFmtId="49" fontId="11" fillId="7" borderId="5" xfId="1" applyNumberFormat="1" applyFont="1" applyFill="1" applyBorder="1" applyAlignment="1">
      <alignment horizontal="left" vertical="center" indent="1"/>
    </xf>
    <xf numFmtId="4" fontId="6" fillId="7" borderId="4" xfId="1" applyNumberFormat="1" applyFont="1" applyFill="1" applyBorder="1" applyAlignment="1">
      <alignment horizontal="center" vertical="center" wrapText="1"/>
    </xf>
    <xf numFmtId="49" fontId="11" fillId="7" borderId="5" xfId="1" applyNumberFormat="1" applyFont="1" applyFill="1" applyBorder="1" applyAlignment="1">
      <alignment vertical="center" wrapText="1"/>
    </xf>
    <xf numFmtId="49" fontId="11" fillId="7" borderId="3" xfId="1" applyNumberFormat="1" applyFont="1" applyFill="1" applyBorder="1" applyAlignment="1">
      <alignment vertical="center" wrapText="1"/>
    </xf>
    <xf numFmtId="4" fontId="6" fillId="7" borderId="3" xfId="1" applyNumberFormat="1" applyFont="1" applyFill="1" applyBorder="1" applyAlignment="1">
      <alignment horizontal="center" vertical="center" wrapText="1"/>
    </xf>
    <xf numFmtId="4" fontId="2" fillId="0" borderId="7" xfId="1" applyNumberFormat="1" applyFont="1" applyBorder="1" applyAlignment="1">
      <alignment horizontal="right" vertical="center" wrapText="1"/>
    </xf>
    <xf numFmtId="0" fontId="6" fillId="0" borderId="0" xfId="1" applyNumberFormat="1" applyFont="1" applyAlignment="1">
      <alignment horizontal="left" vertical="center" wrapText="1"/>
    </xf>
    <xf numFmtId="49" fontId="6" fillId="0" borderId="0" xfId="1" applyNumberFormat="1" applyFont="1" applyAlignment="1">
      <alignment horizontal="left" vertical="center"/>
    </xf>
    <xf numFmtId="0" fontId="19" fillId="0" borderId="0" xfId="1" applyNumberFormat="1" applyFont="1" applyAlignment="1">
      <alignment horizontal="center" vertical="center" wrapText="1"/>
    </xf>
    <xf numFmtId="0" fontId="6" fillId="0" borderId="0" xfId="1" applyNumberFormat="1" applyFont="1" applyAlignment="1">
      <alignment horizontal="left" vertical="center" wrapText="1" indent="4"/>
    </xf>
    <xf numFmtId="0" fontId="6" fillId="0" borderId="2" xfId="1" applyNumberFormat="1" applyFont="1" applyBorder="1" applyAlignment="1">
      <alignment horizontal="left" vertical="center" wrapText="1" indent="1"/>
    </xf>
    <xf numFmtId="49" fontId="3" fillId="0" borderId="1" xfId="1" applyNumberFormat="1" applyFont="1" applyBorder="1" applyAlignment="1">
      <alignment vertical="center" wrapText="1"/>
    </xf>
    <xf numFmtId="0" fontId="2" fillId="6" borderId="1" xfId="1" applyNumberFormat="1" applyFont="1" applyFill="1" applyBorder="1" applyAlignment="1" applyProtection="1">
      <alignment horizontal="left" vertical="center" wrapText="1" indent="1"/>
      <protection locked="0"/>
    </xf>
    <xf numFmtId="49" fontId="2" fillId="7" borderId="5" xfId="1" applyNumberFormat="1" applyFont="1" applyFill="1" applyBorder="1" applyAlignment="1">
      <alignment horizontal="center" vertical="center" wrapText="1"/>
    </xf>
    <xf numFmtId="0" fontId="2" fillId="0" borderId="0" xfId="1" applyNumberFormat="1" applyFont="1" applyAlignment="1">
      <alignment horizontal="left" vertical="top" wrapText="1"/>
    </xf>
    <xf numFmtId="49" fontId="2" fillId="6" borderId="1" xfId="1" applyNumberFormat="1" applyFont="1" applyFill="1" applyBorder="1" applyAlignment="1" applyProtection="1">
      <alignment horizontal="left" vertical="center" wrapText="1" indent="1"/>
      <protection locked="0"/>
    </xf>
    <xf numFmtId="49" fontId="2" fillId="6" borderId="1" xfId="1" applyNumberFormat="1" applyFont="1" applyFill="1" applyBorder="1" applyAlignment="1">
      <alignment horizontal="center" vertical="center" wrapText="1"/>
    </xf>
    <xf numFmtId="0" fontId="17" fillId="0" borderId="1" xfId="1" applyNumberFormat="1" applyFont="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0" borderId="1" xfId="1" applyNumberFormat="1" applyFont="1" applyBorder="1" applyAlignment="1">
      <alignment horizontal="center" vertical="center" wrapText="1"/>
    </xf>
    <xf numFmtId="0" fontId="3" fillId="0" borderId="5" xfId="1" applyNumberFormat="1" applyFont="1" applyBorder="1" applyAlignment="1">
      <alignment horizontal="center" vertical="center" wrapText="1"/>
    </xf>
    <xf numFmtId="0" fontId="6" fillId="0" borderId="0" xfId="1" applyNumberFormat="1" applyFont="1" applyAlignment="1">
      <alignment horizontal="center" vertical="center" wrapText="1"/>
    </xf>
    <xf numFmtId="0" fontId="6" fillId="0" borderId="3" xfId="1" applyNumberFormat="1" applyFont="1" applyBorder="1" applyAlignment="1">
      <alignment horizontal="left" vertical="center" wrapText="1"/>
    </xf>
    <xf numFmtId="0" fontId="6" fillId="0" borderId="4" xfId="1" applyNumberFormat="1" applyFont="1" applyBorder="1" applyAlignment="1">
      <alignment horizontal="left" vertical="center" wrapText="1"/>
    </xf>
    <xf numFmtId="0" fontId="6" fillId="0" borderId="5" xfId="1" applyNumberFormat="1" applyFont="1" applyBorder="1" applyAlignment="1">
      <alignment horizontal="left" vertical="center" wrapText="1"/>
    </xf>
    <xf numFmtId="0" fontId="2" fillId="2" borderId="6" xfId="1" applyNumberFormat="1" applyFont="1" applyFill="1" applyBorder="1" applyAlignment="1">
      <alignment horizontal="left" vertical="center" wrapText="1"/>
    </xf>
    <xf numFmtId="0" fontId="2" fillId="2" borderId="10" xfId="1" applyNumberFormat="1" applyFont="1" applyFill="1" applyBorder="1" applyAlignment="1">
      <alignment horizontal="left" vertical="center" wrapText="1"/>
    </xf>
    <xf numFmtId="0" fontId="2" fillId="2" borderId="7" xfId="1" applyNumberFormat="1" applyFont="1" applyFill="1" applyBorder="1" applyAlignment="1">
      <alignment horizontal="left" vertical="center" wrapText="1"/>
    </xf>
    <xf numFmtId="49" fontId="2" fillId="4" borderId="6" xfId="1" applyNumberFormat="1" applyFont="1" applyFill="1" applyBorder="1" applyAlignment="1" applyProtection="1">
      <alignment horizontal="left" vertical="center" wrapText="1" indent="6"/>
      <protection locked="0"/>
    </xf>
    <xf numFmtId="49" fontId="2" fillId="4" borderId="10" xfId="1" applyNumberFormat="1" applyFont="1" applyFill="1" applyBorder="1" applyAlignment="1" applyProtection="1">
      <alignment horizontal="left" vertical="center" wrapText="1" indent="6"/>
      <protection locked="0"/>
    </xf>
    <xf numFmtId="49" fontId="2" fillId="4" borderId="7" xfId="1" applyNumberFormat="1" applyFont="1" applyFill="1" applyBorder="1" applyAlignment="1" applyProtection="1">
      <alignment horizontal="left" vertical="center" wrapText="1" indent="6"/>
      <protection locked="0"/>
    </xf>
    <xf numFmtId="0" fontId="3" fillId="0" borderId="1" xfId="1" applyNumberFormat="1" applyFont="1" applyBorder="1" applyAlignment="1">
      <alignment horizontal="center" vertical="center"/>
    </xf>
    <xf numFmtId="0" fontId="3" fillId="0" borderId="5" xfId="1" applyNumberFormat="1" applyFont="1" applyBorder="1" applyAlignment="1">
      <alignment horizontal="center" vertical="center"/>
    </xf>
    <xf numFmtId="0" fontId="2" fillId="3" borderId="3" xfId="1" applyNumberFormat="1" applyFont="1" applyFill="1" applyBorder="1" applyAlignment="1">
      <alignment horizontal="left" vertical="center" wrapText="1"/>
    </xf>
    <xf numFmtId="0" fontId="2" fillId="3" borderId="4" xfId="1" applyNumberFormat="1" applyFont="1" applyFill="1" applyBorder="1" applyAlignment="1">
      <alignment horizontal="left" vertical="center" wrapText="1"/>
    </xf>
    <xf numFmtId="0" fontId="2" fillId="3" borderId="5" xfId="1" applyNumberFormat="1" applyFont="1" applyFill="1" applyBorder="1" applyAlignment="1">
      <alignment horizontal="left" vertical="center" wrapText="1"/>
    </xf>
    <xf numFmtId="0" fontId="1" fillId="0" borderId="5" xfId="1" applyNumberFormat="1" applyFont="1" applyBorder="1" applyAlignment="1">
      <alignment horizontal="center" vertical="center" wrapText="1"/>
    </xf>
    <xf numFmtId="0" fontId="1" fillId="0" borderId="4" xfId="1" applyNumberFormat="1" applyFont="1" applyBorder="1" applyAlignment="1">
      <alignment horizontal="center" vertical="center" wrapText="1"/>
    </xf>
    <xf numFmtId="0" fontId="18" fillId="2" borderId="8" xfId="1" applyNumberFormat="1" applyFont="1" applyFill="1" applyBorder="1" applyAlignment="1">
      <alignment horizontal="center" vertical="center" wrapText="1"/>
    </xf>
    <xf numFmtId="0" fontId="1" fillId="2" borderId="11" xfId="1" applyNumberFormat="1" applyFont="1" applyFill="1" applyBorder="1" applyAlignment="1">
      <alignment horizontal="center" vertical="center" wrapText="1"/>
    </xf>
    <xf numFmtId="0" fontId="1" fillId="2" borderId="8" xfId="1" applyNumberFormat="1" applyFont="1" applyFill="1" applyBorder="1" applyAlignment="1">
      <alignment horizontal="center" vertical="center" wrapText="1"/>
    </xf>
    <xf numFmtId="0" fontId="1" fillId="2" borderId="12" xfId="1" applyNumberFormat="1" applyFont="1" applyFill="1" applyBorder="1" applyAlignment="1">
      <alignment horizontal="center" vertical="center" wrapText="1"/>
    </xf>
    <xf numFmtId="0" fontId="1" fillId="2" borderId="15" xfId="1" applyNumberFormat="1" applyFont="1" applyFill="1" applyBorder="1" applyAlignment="1">
      <alignment horizontal="center" vertical="center" wrapText="1"/>
    </xf>
    <xf numFmtId="0" fontId="1" fillId="2" borderId="0" xfId="1" applyNumberFormat="1" applyFont="1" applyFill="1" applyAlignment="1">
      <alignment horizontal="center" vertical="center" wrapText="1"/>
    </xf>
    <xf numFmtId="0" fontId="1" fillId="2" borderId="13" xfId="1" applyNumberFormat="1" applyFont="1" applyFill="1" applyBorder="1" applyAlignment="1">
      <alignment horizontal="center" vertical="center" wrapText="1"/>
    </xf>
    <xf numFmtId="0" fontId="1" fillId="2" borderId="9" xfId="1" applyNumberFormat="1" applyFont="1" applyFill="1" applyBorder="1" applyAlignment="1">
      <alignment horizontal="center" vertical="center" wrapText="1"/>
    </xf>
    <xf numFmtId="0" fontId="1" fillId="2" borderId="14" xfId="1" applyNumberFormat="1" applyFont="1" applyFill="1" applyBorder="1" applyAlignment="1">
      <alignment horizontal="center" vertical="center" wrapText="1"/>
    </xf>
    <xf numFmtId="0" fontId="1" fillId="2" borderId="3" xfId="1" applyNumberFormat="1" applyFont="1" applyFill="1" applyBorder="1" applyAlignment="1">
      <alignment horizontal="center" vertical="center" wrapText="1"/>
    </xf>
    <xf numFmtId="0" fontId="1" fillId="2" borderId="4" xfId="1" applyNumberFormat="1" applyFont="1" applyFill="1" applyBorder="1" applyAlignment="1">
      <alignment horizontal="center" vertical="center" wrapText="1"/>
    </xf>
    <xf numFmtId="0" fontId="2" fillId="2" borderId="6" xfId="1" applyNumberFormat="1" applyFont="1" applyFill="1" applyBorder="1" applyAlignment="1">
      <alignment horizontal="center" vertical="center" wrapText="1"/>
    </xf>
    <xf numFmtId="0" fontId="2" fillId="2" borderId="10"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49" fontId="11" fillId="7" borderId="6" xfId="1" applyNumberFormat="1" applyFont="1" applyFill="1" applyBorder="1" applyAlignment="1">
      <alignment horizontal="center" vertical="center" textRotation="90" wrapText="1"/>
    </xf>
    <xf numFmtId="49" fontId="11" fillId="7" borderId="10" xfId="1" applyNumberFormat="1" applyFont="1" applyFill="1" applyBorder="1" applyAlignment="1">
      <alignment horizontal="center" vertical="center" textRotation="90" wrapText="1"/>
    </xf>
    <xf numFmtId="49" fontId="11" fillId="7" borderId="7" xfId="1" applyNumberFormat="1" applyFont="1" applyFill="1" applyBorder="1" applyAlignment="1">
      <alignment horizontal="center" vertical="center" textRotation="90" wrapText="1"/>
    </xf>
    <xf numFmtId="0" fontId="2" fillId="0" borderId="1" xfId="1" applyNumberFormat="1" applyFont="1" applyBorder="1" applyAlignment="1">
      <alignment horizontal="center" vertical="center" wrapText="1"/>
    </xf>
    <xf numFmtId="0" fontId="2" fillId="0" borderId="11" xfId="1" applyNumberFormat="1" applyFont="1" applyBorder="1" applyAlignment="1">
      <alignment horizontal="center" vertical="center" wrapText="1"/>
    </xf>
    <xf numFmtId="0" fontId="2" fillId="0" borderId="8" xfId="1" applyNumberFormat="1" applyFont="1" applyBorder="1" applyAlignment="1">
      <alignment horizontal="center" vertical="center" wrapText="1"/>
    </xf>
    <xf numFmtId="0" fontId="2" fillId="0" borderId="12" xfId="1" applyNumberFormat="1" applyFont="1" applyBorder="1" applyAlignment="1">
      <alignment horizontal="center" vertical="center" wrapText="1"/>
    </xf>
    <xf numFmtId="0" fontId="2" fillId="0" borderId="13"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14" xfId="1" applyNumberFormat="1" applyFont="1" applyBorder="1" applyAlignment="1">
      <alignment horizontal="center" vertical="center" wrapText="1"/>
    </xf>
    <xf numFmtId="0" fontId="2" fillId="3" borderId="1" xfId="1" applyNumberFormat="1" applyFont="1" applyFill="1" applyBorder="1" applyAlignment="1">
      <alignment horizontal="center" vertical="center" wrapText="1"/>
    </xf>
    <xf numFmtId="0" fontId="2" fillId="4" borderId="1" xfId="1" applyNumberFormat="1" applyFont="1" applyFill="1" applyBorder="1" applyAlignment="1" applyProtection="1">
      <alignment horizontal="center" vertical="center" wrapText="1"/>
      <protection locked="0"/>
    </xf>
    <xf numFmtId="0" fontId="17" fillId="0" borderId="9" xfId="1" applyNumberFormat="1" applyFont="1" applyBorder="1" applyAlignment="1">
      <alignment horizontal="center" vertical="center" wrapText="1"/>
    </xf>
    <xf numFmtId="0" fontId="2" fillId="0" borderId="6" xfId="1" applyNumberFormat="1" applyFont="1" applyBorder="1" applyAlignment="1">
      <alignment horizontal="center" vertical="center" wrapText="1"/>
    </xf>
    <xf numFmtId="0" fontId="2" fillId="2" borderId="1" xfId="1"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wrapText="1"/>
    </xf>
    <xf numFmtId="0" fontId="2" fillId="2" borderId="15" xfId="1" applyNumberFormat="1" applyFont="1" applyFill="1" applyBorder="1" applyAlignment="1">
      <alignment horizontal="center" vertical="center" wrapText="1"/>
    </xf>
    <xf numFmtId="0" fontId="2" fillId="2" borderId="13"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 xfId="1" applyNumberFormat="1" applyFont="1" applyFill="1" applyBorder="1" applyAlignment="1">
      <alignment horizontal="right" vertical="center" wrapText="1" indent="1"/>
    </xf>
    <xf numFmtId="165" fontId="2" fillId="3" borderId="1" xfId="1" applyNumberFormat="1" applyFont="1" applyFill="1" applyBorder="1" applyAlignment="1">
      <alignment horizontal="left" vertical="center" wrapText="1" indent="1"/>
    </xf>
    <xf numFmtId="0" fontId="2" fillId="3" borderId="1" xfId="1" applyNumberFormat="1" applyFont="1" applyFill="1" applyBorder="1" applyAlignment="1">
      <alignment horizontal="left" vertical="center" wrapText="1" indent="1"/>
    </xf>
    <xf numFmtId="0" fontId="2" fillId="0" borderId="8" xfId="1" applyNumberFormat="1" applyFont="1" applyBorder="1" applyAlignment="1">
      <alignment horizontal="left" vertical="top" wrapText="1" indent="1"/>
    </xf>
    <xf numFmtId="0" fontId="2" fillId="0" borderId="9" xfId="1" applyNumberFormat="1" applyFont="1" applyBorder="1" applyAlignment="1">
      <alignment horizontal="left" vertical="center" wrapText="1" indent="1"/>
    </xf>
    <xf numFmtId="49" fontId="2" fillId="6" borderId="1" xfId="1" applyNumberFormat="1" applyFont="1" applyFill="1" applyBorder="1" applyAlignment="1">
      <alignment horizontal="left" vertical="center" wrapText="1" indent="1"/>
    </xf>
    <xf numFmtId="165" fontId="1" fillId="4" borderId="1" xfId="1" applyNumberFormat="1" applyFont="1" applyFill="1" applyBorder="1" applyAlignment="1" applyProtection="1">
      <alignment horizontal="center" vertical="center" wrapText="1"/>
      <protection locked="0"/>
    </xf>
    <xf numFmtId="49" fontId="1" fillId="4" borderId="1" xfId="1" applyNumberFormat="1" applyFont="1" applyFill="1" applyBorder="1" applyAlignment="1" applyProtection="1">
      <alignment horizontal="center" vertical="center" wrapText="1"/>
      <protection locked="0"/>
    </xf>
    <xf numFmtId="0" fontId="6" fillId="0" borderId="2" xfId="1" applyNumberFormat="1" applyFont="1" applyBorder="1" applyAlignment="1">
      <alignment horizontal="center" vertical="top" wrapText="1"/>
    </xf>
    <xf numFmtId="0" fontId="2" fillId="0" borderId="5" xfId="1" applyNumberFormat="1" applyFont="1" applyBorder="1" applyAlignment="1">
      <alignment horizontal="center" vertical="center" wrapText="1"/>
    </xf>
    <xf numFmtId="0" fontId="7" fillId="0" borderId="6" xfId="1" applyNumberFormat="1" applyFont="1" applyBorder="1" applyAlignment="1">
      <alignment horizontal="left" vertical="top" wrapText="1"/>
    </xf>
    <xf numFmtId="0" fontId="7" fillId="0" borderId="7" xfId="1" applyNumberFormat="1" applyFont="1" applyBorder="1" applyAlignment="1">
      <alignment horizontal="left" vertical="top" wrapText="1"/>
    </xf>
    <xf numFmtId="0" fontId="2" fillId="0" borderId="1" xfId="1" applyNumberFormat="1" applyFont="1" applyBorder="1" applyAlignment="1">
      <alignment horizontal="center" vertical="center"/>
    </xf>
    <xf numFmtId="0" fontId="2" fillId="0" borderId="5" xfId="1" applyNumberFormat="1" applyFont="1" applyBorder="1" applyAlignment="1">
      <alignment horizontal="center" vertical="center"/>
    </xf>
    <xf numFmtId="0" fontId="2" fillId="4" borderId="4" xfId="1" applyNumberFormat="1" applyFont="1" applyFill="1" applyBorder="1" applyAlignment="1" applyProtection="1">
      <alignment horizontal="center" vertical="center" wrapText="1"/>
      <protection locked="0"/>
    </xf>
    <xf numFmtId="0" fontId="1" fillId="0" borderId="3" xfId="1" applyNumberFormat="1" applyFont="1" applyBorder="1" applyAlignment="1">
      <alignment horizontal="center" vertical="center" wrapText="1"/>
    </xf>
    <xf numFmtId="0" fontId="1" fillId="2" borderId="1" xfId="1" applyNumberFormat="1" applyFont="1" applyFill="1" applyBorder="1" applyAlignment="1">
      <alignment horizontal="center" vertical="center" wrapText="1"/>
    </xf>
    <xf numFmtId="0" fontId="2" fillId="0" borderId="4" xfId="1" applyNumberFormat="1"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REQUEST.HEAT.EIAS_export%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110.OPEN.INFO.REQUEST.HEAT.EIAS_expo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1.1.1</v>
          </cell>
        </row>
      </sheetData>
      <sheetData sheetId="1">
        <row r="7">
          <cell r="F7" t="str">
            <v>Ростовская область</v>
          </cell>
        </row>
        <row r="11">
          <cell r="F11">
            <v>45658</v>
          </cell>
        </row>
        <row r="12">
          <cell r="F12">
            <v>46022.36509259259</v>
          </cell>
        </row>
        <row r="13">
          <cell r="F13" t="str">
            <v/>
          </cell>
        </row>
        <row r="21">
          <cell r="F21">
            <v>45524.365312499998</v>
          </cell>
        </row>
        <row r="22">
          <cell r="F22" t="str">
            <v>4422</v>
          </cell>
        </row>
        <row r="31">
          <cell r="F31" t="str">
            <v>АО "Теплокоммунэнерго"</v>
          </cell>
        </row>
        <row r="33">
          <cell r="F33" t="str">
            <v>6165199445</v>
          </cell>
        </row>
        <row r="34">
          <cell r="F34" t="str">
            <v>615250001</v>
          </cell>
        </row>
        <row r="36">
          <cell r="F36" t="str">
            <v>Регулируемая организация</v>
          </cell>
        </row>
        <row r="41">
          <cell r="F41" t="str">
            <v>нет</v>
          </cell>
        </row>
      </sheetData>
      <sheetData sheetId="2">
        <row r="12">
          <cell r="F12" t="str">
            <v>ter_1</v>
          </cell>
          <cell r="G12" t="str">
            <v>Территория 1</v>
          </cell>
        </row>
        <row r="13">
          <cell r="F13" t="str">
            <v>92</v>
          </cell>
          <cell r="G13" t="str">
            <v>Город Ростов-на-Дону</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xml:space="preserve">Плата за подключение в расчете на единицу мощности подключаемой тепловой нагрузки
</v>
          </cell>
          <cell r="AK53" t="str">
            <v>Территория 1</v>
          </cell>
          <cell r="AL53" t="str">
            <v>без дифференциации</v>
          </cell>
          <cell r="AM53" t="str">
            <v>без дифференциации</v>
          </cell>
          <cell r="AN53">
            <v>1</v>
          </cell>
          <cell r="AO53" t="str">
            <v>1.1</v>
          </cell>
          <cell r="AP53" t="str">
            <v>1.1.1</v>
          </cell>
          <cell r="AQ53" t="str">
            <v>1.1.1.1</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45">
          <cell r="K45" t="str">
            <v>метод экономически обоснованных расходов (затрат)</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2024</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01.01.2025</v>
          </cell>
          <cell r="H51" t="str">
            <v>31.12.2025</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31.12.2025</v>
          </cell>
          <cell r="I52" t="b">
            <v>0</v>
          </cell>
          <cell r="J52" t="str">
            <v>Показатели, подлежащие раскрытию в сфере теплоснабжения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АО "Теплокоммунэнерго"</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1.1.1</v>
          </cell>
        </row>
      </sheetData>
      <sheetData sheetId="1">
        <row r="7">
          <cell r="F7" t="str">
            <v>Ростовская область</v>
          </cell>
        </row>
        <row r="11">
          <cell r="F11">
            <v>45468</v>
          </cell>
        </row>
        <row r="12">
          <cell r="F12">
            <v>46016</v>
          </cell>
        </row>
        <row r="13">
          <cell r="F13" t="str">
            <v/>
          </cell>
        </row>
        <row r="21">
          <cell r="F21">
            <v>45467</v>
          </cell>
        </row>
        <row r="22">
          <cell r="F22" t="str">
            <v>3215</v>
          </cell>
        </row>
        <row r="31">
          <cell r="F31" t="str">
            <v>АО "Теплокоммунэнерго"</v>
          </cell>
        </row>
        <row r="33">
          <cell r="F33" t="str">
            <v>6165199445</v>
          </cell>
        </row>
        <row r="34">
          <cell r="F34" t="str">
            <v>615250001</v>
          </cell>
        </row>
        <row r="36">
          <cell r="F36" t="str">
            <v>Регулируемая организация</v>
          </cell>
        </row>
        <row r="41">
          <cell r="F41" t="str">
            <v>нет</v>
          </cell>
        </row>
      </sheetData>
      <sheetData sheetId="2">
        <row r="12">
          <cell r="F12" t="str">
            <v>ter_1</v>
          </cell>
          <cell r="G12" t="str">
            <v>Территория 1</v>
          </cell>
        </row>
        <row r="13">
          <cell r="F13" t="str">
            <v>92</v>
          </cell>
          <cell r="G13" t="str">
            <v>Город Ростов-на-Дону</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Плата за подключение к системе теплоснабжения объекта капитального строительства: 
«Многоэтажная жилая застройка со встроенно-пристроенными помещениями и подземной парковкой на земельном участке, расположенном по адресу: Ростовская область, г. Ростов-на-Дону, ул. Казахская, 59б»</v>
          </cell>
          <cell r="AK58" t="str">
            <v>Территория 1</v>
          </cell>
          <cell r="AL58" t="str">
            <v>без дифференциации</v>
          </cell>
          <cell r="AM58" t="str">
            <v>без дифференциации</v>
          </cell>
          <cell r="AN58">
            <v>1</v>
          </cell>
          <cell r="AO58" t="str">
            <v>1.1</v>
          </cell>
          <cell r="AP58" t="str">
            <v>1.1.1</v>
          </cell>
          <cell r="AQ58" t="str">
            <v>1.1.1.1</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48">
          <cell r="K48" t="str">
            <v>метод экономически обоснованных расходов (затрат)</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2024</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31.12.2025</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31.12.2025</v>
          </cell>
          <cell r="I52" t="b">
            <v>0</v>
          </cell>
          <cell r="J52" t="str">
            <v>Показатели, подлежащие раскрытию в сфере теплоснабжения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АО "Теплокоммунэнерго"</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Y70"/>
  <sheetViews>
    <sheetView showGridLines="0" tabSelected="1" topLeftCell="A26" zoomScale="90" workbookViewId="0">
      <selection activeCell="S27" sqref="S27:AR27"/>
    </sheetView>
  </sheetViews>
  <sheetFormatPr defaultColWidth="10.5703125" defaultRowHeight="14.25" customHeight="1"/>
  <cols>
    <col min="1" max="1" width="10.5703125" style="109"/>
    <col min="2" max="2" width="11" style="109" hidden="1" customWidth="1"/>
    <col min="3" max="3" width="10.5703125" style="109"/>
    <col min="4" max="4" width="11.85546875" style="109" hidden="1" customWidth="1"/>
    <col min="5" max="5" width="10" style="109" hidden="1" customWidth="1"/>
    <col min="6" max="6" width="8.7109375" style="109" hidden="1" customWidth="1"/>
    <col min="7" max="7" width="7.5703125" style="109" hidden="1" customWidth="1"/>
    <col min="8" max="8" width="11.42578125" style="109" hidden="1" customWidth="1"/>
    <col min="9" max="9" width="12" style="109" hidden="1" customWidth="1"/>
    <col min="10" max="10" width="9.85546875" style="109" hidden="1" customWidth="1"/>
    <col min="11" max="11" width="11.42578125" style="109" hidden="1" customWidth="1"/>
    <col min="12" max="12" width="19.140625" style="20" hidden="1" customWidth="1"/>
    <col min="13" max="14" width="12.28515625" style="4" hidden="1" customWidth="1"/>
    <col min="15" max="15" width="23.42578125" style="4" hidden="1" customWidth="1"/>
    <col min="16" max="16" width="3" style="4" customWidth="1"/>
    <col min="17" max="17" width="3" style="5" customWidth="1"/>
    <col min="18" max="18" width="3" style="6" customWidth="1"/>
    <col min="19" max="19" width="12" style="7" customWidth="1"/>
    <col min="20" max="20" width="31" style="1" customWidth="1"/>
    <col min="21" max="21" width="0.140625" style="1" customWidth="1"/>
    <col min="22" max="23" width="21.7109375" style="1" hidden="1" customWidth="1"/>
    <col min="24" max="24" width="11.7109375" style="1" hidden="1" customWidth="1"/>
    <col min="25" max="25" width="3.7109375" style="1" hidden="1" customWidth="1"/>
    <col min="26" max="26" width="11.7109375" style="1" hidden="1" customWidth="1"/>
    <col min="27" max="27" width="8.5703125" style="1" hidden="1" customWidth="1"/>
    <col min="28" max="28" width="5.42578125" style="1" customWidth="1"/>
    <col min="29" max="30" width="3" style="1" customWidth="1"/>
    <col min="31" max="31" width="24" style="1" customWidth="1"/>
    <col min="32" max="32" width="3.7109375" style="1" customWidth="1"/>
    <col min="33" max="34" width="3" style="1" customWidth="1"/>
    <col min="35" max="35" width="24" style="1" customWidth="1"/>
    <col min="36" max="36" width="3.7109375" style="1" customWidth="1"/>
    <col min="37" max="38" width="3" style="1" customWidth="1"/>
    <col min="39" max="39" width="18" style="1" customWidth="1"/>
    <col min="40" max="41" width="21" style="1" customWidth="1"/>
    <col min="42" max="42" width="12.7109375" style="1" customWidth="1"/>
    <col min="43" max="43" width="3.7109375" style="1" customWidth="1"/>
    <col min="44" max="44" width="11" style="1" customWidth="1"/>
    <col min="45" max="45" width="8.5703125" style="1" hidden="1" customWidth="1"/>
    <col min="46" max="46" width="4" style="1" customWidth="1"/>
    <col min="47" max="51" width="10" style="8" customWidth="1"/>
    <col min="52" max="16384" width="10.5703125" style="9"/>
  </cols>
  <sheetData>
    <row r="1" spans="1:51" ht="22.5" hidden="1" customHeight="1"/>
    <row r="2" spans="1:51" ht="21" hidden="1" customHeight="1">
      <c r="A2" s="119"/>
      <c r="B2" s="119"/>
      <c r="C2" s="119"/>
      <c r="D2" s="119"/>
      <c r="E2" s="165">
        <v>1</v>
      </c>
      <c r="F2" s="119"/>
      <c r="G2" s="119"/>
      <c r="H2" s="119"/>
      <c r="I2" s="119"/>
      <c r="J2" s="119"/>
      <c r="K2" s="119"/>
      <c r="L2" s="120"/>
      <c r="M2" s="121"/>
      <c r="N2" s="121"/>
      <c r="O2" s="121"/>
      <c r="Q2" s="12"/>
      <c r="R2" s="13"/>
      <c r="S2" s="115" t="e">
        <f>INDEX(PT_DIFFERENTIATION_NUM_NTAR,MATCH(A2,PT_DIFFERENTIATION_NTAR_ID,0))</f>
        <v>#N/A</v>
      </c>
      <c r="T2" s="15" t="s">
        <v>1</v>
      </c>
      <c r="U2" s="16"/>
      <c r="V2" s="167"/>
      <c r="W2" s="167"/>
      <c r="X2" s="167"/>
      <c r="Y2" s="167"/>
      <c r="Z2" s="167"/>
      <c r="AA2" s="168"/>
      <c r="AB2" s="169" t="e">
        <f>INDEX(PT_DIFFERENTIATION_NTAR,MATCH(A2,PT_DIFFERENTIATION_NTAR_ID,0))</f>
        <v>#N/A</v>
      </c>
      <c r="AC2" s="167"/>
      <c r="AD2" s="167"/>
      <c r="AE2" s="167"/>
      <c r="AF2" s="167"/>
      <c r="AG2" s="167"/>
      <c r="AH2" s="167"/>
      <c r="AI2" s="167"/>
      <c r="AJ2" s="167"/>
      <c r="AK2" s="167"/>
      <c r="AL2" s="167"/>
      <c r="AM2" s="167"/>
      <c r="AN2" s="167"/>
      <c r="AO2" s="167"/>
      <c r="AP2" s="167"/>
      <c r="AQ2" s="167"/>
      <c r="AR2" s="167"/>
      <c r="AS2" s="167"/>
      <c r="AT2" s="168"/>
      <c r="AV2" s="19"/>
      <c r="AW2" s="19" t="str">
        <f t="shared" ref="AW2:AW8" si="0">IF(T2="","",T2)</f>
        <v>Наименование тарифа</v>
      </c>
      <c r="AX2" s="19"/>
      <c r="AY2" s="19"/>
    </row>
    <row r="3" spans="1:51" ht="21" hidden="1" customHeight="1">
      <c r="A3" s="119"/>
      <c r="B3" s="119"/>
      <c r="C3" s="119"/>
      <c r="D3" s="119"/>
      <c r="E3" s="166"/>
      <c r="F3" s="165">
        <v>1</v>
      </c>
      <c r="G3" s="119"/>
      <c r="H3" s="119"/>
      <c r="I3" s="119"/>
      <c r="J3" s="119"/>
      <c r="K3" s="119"/>
      <c r="L3" s="120"/>
      <c r="M3" s="121"/>
      <c r="N3" s="121"/>
      <c r="O3" s="121"/>
      <c r="P3" s="20"/>
      <c r="Q3" s="21"/>
      <c r="R3" s="22"/>
      <c r="S3" s="115" t="e">
        <f>INDEX(PT_DIFFERENTIATION_NUM_TER,MATCH(B3,PT_DIFFERENTIATION_TER_ID,0))</f>
        <v>#N/A</v>
      </c>
      <c r="T3" s="23" t="s">
        <v>3</v>
      </c>
      <c r="U3" s="16"/>
      <c r="V3" s="167"/>
      <c r="W3" s="167"/>
      <c r="X3" s="167"/>
      <c r="Y3" s="167"/>
      <c r="Z3" s="167"/>
      <c r="AA3" s="168"/>
      <c r="AB3" s="169" t="e">
        <f>INDEX(PT_DIFFERENTIATION_TER,MATCH(B3,PT_DIFFERENTIATION_TER_ID,0))</f>
        <v>#N/A</v>
      </c>
      <c r="AC3" s="167"/>
      <c r="AD3" s="167"/>
      <c r="AE3" s="167"/>
      <c r="AF3" s="167"/>
      <c r="AG3" s="167"/>
      <c r="AH3" s="167"/>
      <c r="AI3" s="167"/>
      <c r="AJ3" s="167"/>
      <c r="AK3" s="167"/>
      <c r="AL3" s="167"/>
      <c r="AM3" s="167"/>
      <c r="AN3" s="167"/>
      <c r="AO3" s="167"/>
      <c r="AP3" s="167"/>
      <c r="AQ3" s="167"/>
      <c r="AR3" s="167"/>
      <c r="AS3" s="167"/>
      <c r="AT3" s="168"/>
      <c r="AV3" s="19"/>
      <c r="AW3" s="19" t="str">
        <f t="shared" si="0"/>
        <v>Территория действия тарифа</v>
      </c>
      <c r="AX3" s="19"/>
      <c r="AY3" s="19"/>
    </row>
    <row r="4" spans="1:51" ht="22.5" hidden="1" customHeight="1">
      <c r="A4" s="119"/>
      <c r="B4" s="119"/>
      <c r="C4" s="119"/>
      <c r="D4" s="119"/>
      <c r="E4" s="166"/>
      <c r="F4" s="166"/>
      <c r="G4" s="165">
        <v>1</v>
      </c>
      <c r="H4" s="119"/>
      <c r="I4" s="119"/>
      <c r="J4" s="119"/>
      <c r="K4" s="119"/>
      <c r="L4" s="120"/>
      <c r="M4" s="121"/>
      <c r="N4" s="121"/>
      <c r="O4" s="121"/>
      <c r="P4" s="24"/>
      <c r="Q4" s="21"/>
      <c r="R4" s="22"/>
      <c r="S4" s="115" t="e">
        <f>INDEX(PT_DIFFERENTIATION_NUM_CS,MATCH(C4,PT_DIFFERENTIATION_CS_ID,0))</f>
        <v>#N/A</v>
      </c>
      <c r="T4" s="25" t="s">
        <v>5</v>
      </c>
      <c r="U4" s="16"/>
      <c r="V4" s="167"/>
      <c r="W4" s="167"/>
      <c r="X4" s="167"/>
      <c r="Y4" s="167"/>
      <c r="Z4" s="167"/>
      <c r="AA4" s="168"/>
      <c r="AB4" s="169" t="e">
        <f>INDEX(PT_DIFFERENTIATION_CS,MATCH(C4,PT_DIFFERENTIATION_CS_ID,0))</f>
        <v>#N/A</v>
      </c>
      <c r="AC4" s="167"/>
      <c r="AD4" s="167"/>
      <c r="AE4" s="167"/>
      <c r="AF4" s="167"/>
      <c r="AG4" s="167"/>
      <c r="AH4" s="167"/>
      <c r="AI4" s="167"/>
      <c r="AJ4" s="167"/>
      <c r="AK4" s="167"/>
      <c r="AL4" s="167"/>
      <c r="AM4" s="167"/>
      <c r="AN4" s="167"/>
      <c r="AO4" s="167"/>
      <c r="AP4" s="167"/>
      <c r="AQ4" s="167"/>
      <c r="AR4" s="167"/>
      <c r="AS4" s="167"/>
      <c r="AT4" s="168"/>
      <c r="AV4" s="19"/>
      <c r="AW4" s="19" t="str">
        <f t="shared" si="0"/>
        <v xml:space="preserve">Наименование системы теплоснабжения </v>
      </c>
      <c r="AX4" s="19"/>
      <c r="AY4" s="19"/>
    </row>
    <row r="5" spans="1:51" ht="21" hidden="1" customHeight="1">
      <c r="A5" s="119"/>
      <c r="B5" s="119"/>
      <c r="C5" s="119"/>
      <c r="D5" s="119"/>
      <c r="E5" s="166"/>
      <c r="F5" s="166"/>
      <c r="G5" s="166"/>
      <c r="H5" s="165">
        <v>1</v>
      </c>
      <c r="I5" s="119"/>
      <c r="J5" s="119"/>
      <c r="K5" s="119"/>
      <c r="L5" s="120"/>
      <c r="M5" s="121"/>
      <c r="N5" s="121"/>
      <c r="O5" s="121"/>
      <c r="P5" s="24"/>
      <c r="Q5" s="21"/>
      <c r="R5" s="22"/>
      <c r="S5" s="115" t="e">
        <f>INDEX(PT_DIFFERENTIATION_NUM_IST_TE,MATCH(D5,PT_DIFFERENTIATION_IST_TE_ID,0))</f>
        <v>#N/A</v>
      </c>
      <c r="T5" s="26" t="s">
        <v>7</v>
      </c>
      <c r="U5" s="16"/>
      <c r="V5" s="167"/>
      <c r="W5" s="167"/>
      <c r="X5" s="167"/>
      <c r="Y5" s="167"/>
      <c r="Z5" s="167"/>
      <c r="AA5" s="168"/>
      <c r="AB5" s="169" t="e">
        <f>INDEX(PT_DIFFERENTIATION_IST_TE,MATCH(D5,PT_DIFFERENTIATION_IST_TE_ID,0))</f>
        <v>#N/A</v>
      </c>
      <c r="AC5" s="167"/>
      <c r="AD5" s="167"/>
      <c r="AE5" s="167"/>
      <c r="AF5" s="167"/>
      <c r="AG5" s="167"/>
      <c r="AH5" s="167"/>
      <c r="AI5" s="167"/>
      <c r="AJ5" s="167"/>
      <c r="AK5" s="167"/>
      <c r="AL5" s="167"/>
      <c r="AM5" s="167"/>
      <c r="AN5" s="167"/>
      <c r="AO5" s="167"/>
      <c r="AP5" s="167"/>
      <c r="AQ5" s="167"/>
      <c r="AR5" s="167"/>
      <c r="AS5" s="167"/>
      <c r="AT5" s="168"/>
      <c r="AV5" s="19"/>
      <c r="AW5" s="19" t="str">
        <f t="shared" si="0"/>
        <v xml:space="preserve">Источник тепловой энергии  </v>
      </c>
      <c r="AX5" s="19"/>
      <c r="AY5" s="19"/>
    </row>
    <row r="6" spans="1:51" s="8" customFormat="1" ht="0.75" hidden="1" customHeight="1">
      <c r="A6" s="122"/>
      <c r="B6" s="122"/>
      <c r="C6" s="122"/>
      <c r="D6" s="122"/>
      <c r="E6" s="166"/>
      <c r="F6" s="166"/>
      <c r="G6" s="166"/>
      <c r="H6" s="166"/>
      <c r="I6" s="153" t="e">
        <f>S5&amp;".1"</f>
        <v>#N/A</v>
      </c>
      <c r="J6" s="122"/>
      <c r="K6" s="122"/>
      <c r="L6" s="123" t="s">
        <v>9</v>
      </c>
      <c r="M6" s="100"/>
      <c r="N6" s="100"/>
      <c r="O6" s="100"/>
      <c r="P6" s="155">
        <v>1</v>
      </c>
      <c r="Q6" s="113"/>
      <c r="R6" s="31"/>
      <c r="S6" s="32"/>
      <c r="T6" s="33"/>
      <c r="U6" s="34"/>
      <c r="V6" s="156"/>
      <c r="W6" s="156"/>
      <c r="X6" s="156"/>
      <c r="Y6" s="156"/>
      <c r="Z6" s="156"/>
      <c r="AA6" s="157"/>
      <c r="AB6" s="158"/>
      <c r="AC6" s="156"/>
      <c r="AD6" s="156"/>
      <c r="AE6" s="156"/>
      <c r="AF6" s="156"/>
      <c r="AG6" s="156"/>
      <c r="AH6" s="156"/>
      <c r="AI6" s="156"/>
      <c r="AJ6" s="156"/>
      <c r="AK6" s="156"/>
      <c r="AL6" s="156"/>
      <c r="AM6" s="156"/>
      <c r="AN6" s="156"/>
      <c r="AO6" s="156"/>
      <c r="AP6" s="156"/>
      <c r="AQ6" s="156"/>
      <c r="AR6" s="156"/>
      <c r="AS6" s="156"/>
      <c r="AT6" s="157"/>
      <c r="AV6" s="19"/>
      <c r="AW6" s="19" t="str">
        <f t="shared" si="0"/>
        <v/>
      </c>
      <c r="AX6" s="19"/>
      <c r="AY6" s="19"/>
    </row>
    <row r="7" spans="1:51" s="8" customFormat="1" ht="0.75" hidden="1" customHeight="1">
      <c r="A7" s="122"/>
      <c r="B7" s="122"/>
      <c r="C7" s="122"/>
      <c r="D7" s="122"/>
      <c r="E7" s="166"/>
      <c r="F7" s="166"/>
      <c r="G7" s="166"/>
      <c r="H7" s="166"/>
      <c r="I7" s="154"/>
      <c r="J7" s="153" t="e">
        <f>S5&amp;".1"</f>
        <v>#N/A</v>
      </c>
      <c r="K7" s="122"/>
      <c r="L7" s="123"/>
      <c r="M7" s="100"/>
      <c r="N7" s="100"/>
      <c r="O7" s="100"/>
      <c r="P7" s="155"/>
      <c r="Q7" s="155">
        <v>1</v>
      </c>
      <c r="R7" s="37"/>
      <c r="S7" s="32"/>
      <c r="T7" s="38"/>
      <c r="U7" s="34"/>
      <c r="V7" s="156"/>
      <c r="W7" s="156"/>
      <c r="X7" s="156"/>
      <c r="Y7" s="156"/>
      <c r="Z7" s="156"/>
      <c r="AA7" s="157"/>
      <c r="AB7" s="158"/>
      <c r="AC7" s="156"/>
      <c r="AD7" s="156"/>
      <c r="AE7" s="156"/>
      <c r="AF7" s="156"/>
      <c r="AG7" s="156"/>
      <c r="AH7" s="156"/>
      <c r="AI7" s="156"/>
      <c r="AJ7" s="156"/>
      <c r="AK7" s="156"/>
      <c r="AL7" s="156"/>
      <c r="AM7" s="156"/>
      <c r="AN7" s="156"/>
      <c r="AO7" s="156"/>
      <c r="AP7" s="156"/>
      <c r="AQ7" s="156"/>
      <c r="AR7" s="156"/>
      <c r="AS7" s="156"/>
      <c r="AT7" s="157"/>
      <c r="AV7" s="19"/>
      <c r="AW7" s="19" t="str">
        <f t="shared" si="0"/>
        <v/>
      </c>
      <c r="AX7" s="19"/>
      <c r="AY7" s="19"/>
    </row>
    <row r="8" spans="1:51" ht="21" hidden="1" customHeight="1">
      <c r="A8" s="119"/>
      <c r="B8" s="119"/>
      <c r="C8" s="119"/>
      <c r="D8" s="119"/>
      <c r="E8" s="166"/>
      <c r="F8" s="166"/>
      <c r="G8" s="166"/>
      <c r="H8" s="166"/>
      <c r="I8" s="154"/>
      <c r="J8" s="154"/>
      <c r="K8" s="153" t="e">
        <f>S5&amp;".1"</f>
        <v>#N/A</v>
      </c>
      <c r="L8" s="120"/>
      <c r="P8" s="155"/>
      <c r="Q8" s="155"/>
      <c r="R8" s="214">
        <v>1</v>
      </c>
      <c r="S8" s="159" t="e">
        <f>$K8</f>
        <v>#N/A</v>
      </c>
      <c r="T8" s="162"/>
      <c r="U8" s="16"/>
      <c r="V8" s="43"/>
      <c r="W8" s="44"/>
      <c r="X8" s="212"/>
      <c r="Y8" s="150" t="s">
        <v>10</v>
      </c>
      <c r="Z8" s="212"/>
      <c r="AA8" s="150" t="s">
        <v>10</v>
      </c>
      <c r="AB8" s="150" t="s">
        <v>61</v>
      </c>
      <c r="AC8" s="151"/>
      <c r="AD8" s="152">
        <v>1</v>
      </c>
      <c r="AE8" s="211"/>
      <c r="AF8" s="150" t="s">
        <v>61</v>
      </c>
      <c r="AG8" s="151"/>
      <c r="AH8" s="152">
        <v>1</v>
      </c>
      <c r="AI8" s="211"/>
      <c r="AJ8" s="150" t="s">
        <v>61</v>
      </c>
      <c r="AK8" s="124"/>
      <c r="AL8" s="125">
        <v>1</v>
      </c>
      <c r="AM8" s="126"/>
      <c r="AN8" s="43"/>
      <c r="AO8" s="44"/>
      <c r="AP8" s="45"/>
      <c r="AQ8" s="46" t="s">
        <v>10</v>
      </c>
      <c r="AR8" s="45"/>
      <c r="AS8" s="46" t="s">
        <v>10</v>
      </c>
      <c r="AT8" s="49"/>
      <c r="AU8" s="8" t="e">
        <f ca="1">STRCHECKDATE(V11:AT11)</f>
        <v>#NAME?</v>
      </c>
      <c r="AV8" s="19"/>
      <c r="AW8" s="19" t="str">
        <f t="shared" si="0"/>
        <v/>
      </c>
      <c r="AX8" s="19"/>
      <c r="AY8" s="19"/>
    </row>
    <row r="9" spans="1:51" ht="11.25" hidden="1" customHeight="1">
      <c r="A9" s="119"/>
      <c r="B9" s="119"/>
      <c r="C9" s="119"/>
      <c r="D9" s="119"/>
      <c r="E9" s="166"/>
      <c r="F9" s="166"/>
      <c r="G9" s="166"/>
      <c r="H9" s="166"/>
      <c r="I9" s="154"/>
      <c r="J9" s="154"/>
      <c r="K9" s="153"/>
      <c r="L9" s="120"/>
      <c r="P9" s="155"/>
      <c r="Q9" s="155"/>
      <c r="R9" s="214"/>
      <c r="S9" s="160"/>
      <c r="T9" s="163"/>
      <c r="U9" s="16"/>
      <c r="V9" s="127"/>
      <c r="W9" s="128"/>
      <c r="X9" s="212"/>
      <c r="Y9" s="150"/>
      <c r="Z9" s="212"/>
      <c r="AA9" s="150"/>
      <c r="AB9" s="150"/>
      <c r="AC9" s="151"/>
      <c r="AD9" s="152"/>
      <c r="AE9" s="211"/>
      <c r="AF9" s="150"/>
      <c r="AG9" s="151"/>
      <c r="AH9" s="152"/>
      <c r="AI9" s="211"/>
      <c r="AJ9" s="150"/>
      <c r="AK9" s="129"/>
      <c r="AL9" s="130"/>
      <c r="AM9" s="131" t="s">
        <v>66</v>
      </c>
      <c r="AN9" s="127"/>
      <c r="AO9" s="132"/>
      <c r="AP9" s="127"/>
      <c r="AQ9" s="127"/>
      <c r="AR9" s="127"/>
      <c r="AS9" s="127"/>
      <c r="AT9" s="133"/>
      <c r="AV9" s="19"/>
      <c r="AW9" s="19"/>
      <c r="AX9" s="19"/>
      <c r="AY9" s="19"/>
    </row>
    <row r="10" spans="1:51" ht="11.25" hidden="1" customHeight="1">
      <c r="A10" s="119"/>
      <c r="B10" s="119"/>
      <c r="C10" s="119"/>
      <c r="D10" s="119"/>
      <c r="E10" s="166"/>
      <c r="F10" s="166"/>
      <c r="G10" s="166"/>
      <c r="H10" s="166"/>
      <c r="I10" s="154"/>
      <c r="J10" s="154"/>
      <c r="K10" s="153"/>
      <c r="L10" s="120"/>
      <c r="P10" s="155"/>
      <c r="Q10" s="155"/>
      <c r="R10" s="214"/>
      <c r="S10" s="160"/>
      <c r="T10" s="163"/>
      <c r="U10" s="16"/>
      <c r="V10" s="127"/>
      <c r="W10" s="128"/>
      <c r="X10" s="212"/>
      <c r="Y10" s="150"/>
      <c r="Z10" s="212"/>
      <c r="AA10" s="150"/>
      <c r="AB10" s="150"/>
      <c r="AC10" s="151"/>
      <c r="AD10" s="152"/>
      <c r="AE10" s="211"/>
      <c r="AF10" s="150"/>
      <c r="AG10" s="134"/>
      <c r="AH10" s="131"/>
      <c r="AI10" s="131" t="s">
        <v>67</v>
      </c>
      <c r="AJ10" s="127"/>
      <c r="AK10" s="127"/>
      <c r="AL10" s="127"/>
      <c r="AM10" s="127"/>
      <c r="AN10" s="127"/>
      <c r="AO10" s="132"/>
      <c r="AP10" s="127"/>
      <c r="AQ10" s="127"/>
      <c r="AR10" s="127"/>
      <c r="AS10" s="127"/>
      <c r="AT10" s="133"/>
      <c r="AV10" s="19"/>
      <c r="AW10" s="19"/>
      <c r="AX10" s="19"/>
      <c r="AY10" s="19"/>
    </row>
    <row r="11" spans="1:51" ht="11.25" hidden="1" customHeight="1">
      <c r="A11" s="119"/>
      <c r="B11" s="119"/>
      <c r="C11" s="119"/>
      <c r="D11" s="119"/>
      <c r="E11" s="166"/>
      <c r="F11" s="166"/>
      <c r="G11" s="166"/>
      <c r="H11" s="166"/>
      <c r="I11" s="154"/>
      <c r="J11" s="154"/>
      <c r="K11" s="153"/>
      <c r="L11" s="120"/>
      <c r="P11" s="155"/>
      <c r="Q11" s="155"/>
      <c r="R11" s="214"/>
      <c r="S11" s="161"/>
      <c r="T11" s="164"/>
      <c r="U11" s="16"/>
      <c r="V11" s="127"/>
      <c r="W11" s="135" t="str">
        <f>X8&amp;"-"&amp;Z8</f>
        <v>-</v>
      </c>
      <c r="X11" s="213"/>
      <c r="Y11" s="150"/>
      <c r="Z11" s="213"/>
      <c r="AA11" s="150"/>
      <c r="AB11" s="150"/>
      <c r="AC11" s="136"/>
      <c r="AD11" s="137"/>
      <c r="AE11" s="131" t="s">
        <v>68</v>
      </c>
      <c r="AF11" s="127"/>
      <c r="AG11" s="127"/>
      <c r="AH11" s="127"/>
      <c r="AI11" s="127"/>
      <c r="AJ11" s="127"/>
      <c r="AK11" s="127"/>
      <c r="AL11" s="127"/>
      <c r="AM11" s="127"/>
      <c r="AN11" s="127"/>
      <c r="AO11" s="138" t="str">
        <f>AP8&amp;"-"&amp;AR8</f>
        <v>-</v>
      </c>
      <c r="AP11" s="127"/>
      <c r="AQ11" s="127"/>
      <c r="AR11" s="127"/>
      <c r="AS11" s="127"/>
      <c r="AT11" s="139"/>
      <c r="AV11" s="19"/>
      <c r="AW11" s="19" t="str">
        <f t="shared" ref="AW11:AW17" si="1">IF(T11="","",T11)</f>
        <v/>
      </c>
      <c r="AX11" s="19"/>
      <c r="AY11" s="19"/>
    </row>
    <row r="12" spans="1:51" ht="11.25" hidden="1" customHeight="1">
      <c r="A12" s="119"/>
      <c r="B12" s="119"/>
      <c r="C12" s="119"/>
      <c r="D12" s="119"/>
      <c r="E12" s="166"/>
      <c r="F12" s="166"/>
      <c r="G12" s="166"/>
      <c r="H12" s="166"/>
      <c r="I12" s="154"/>
      <c r="J12" s="153"/>
      <c r="K12" s="119"/>
      <c r="L12" s="120"/>
      <c r="P12" s="155"/>
      <c r="Q12" s="155"/>
      <c r="R12" s="31"/>
      <c r="S12" s="50"/>
      <c r="T12" s="51" t="s">
        <v>13</v>
      </c>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3"/>
      <c r="AV12" s="19"/>
      <c r="AW12" s="19" t="str">
        <f t="shared" si="1"/>
        <v>Добавить строку</v>
      </c>
      <c r="AX12" s="19"/>
      <c r="AY12" s="19"/>
    </row>
    <row r="13" spans="1:51" s="8" customFormat="1" ht="0.75" hidden="1" customHeight="1">
      <c r="A13" s="122"/>
      <c r="B13" s="122"/>
      <c r="C13" s="122"/>
      <c r="D13" s="122"/>
      <c r="E13" s="166"/>
      <c r="F13" s="166"/>
      <c r="G13" s="166"/>
      <c r="H13" s="166"/>
      <c r="I13" s="153"/>
      <c r="J13" s="122"/>
      <c r="K13" s="122"/>
      <c r="L13" s="123"/>
      <c r="M13" s="100"/>
      <c r="N13" s="100"/>
      <c r="O13" s="100"/>
      <c r="P13" s="155"/>
      <c r="Q13" s="113"/>
      <c r="R13" s="31"/>
      <c r="S13" s="54"/>
      <c r="T13" s="55"/>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V13" s="19"/>
      <c r="AW13" s="19" t="str">
        <f t="shared" si="1"/>
        <v/>
      </c>
      <c r="AX13" s="19"/>
      <c r="AY13" s="19"/>
    </row>
    <row r="14" spans="1:51" s="8" customFormat="1" ht="0.75" hidden="1" customHeight="1">
      <c r="A14" s="122"/>
      <c r="B14" s="122"/>
      <c r="C14" s="122"/>
      <c r="D14" s="122"/>
      <c r="E14" s="166"/>
      <c r="F14" s="166"/>
      <c r="G14" s="166"/>
      <c r="H14" s="165"/>
      <c r="I14" s="122"/>
      <c r="J14" s="122"/>
      <c r="K14" s="122"/>
      <c r="L14" s="123"/>
      <c r="M14" s="140"/>
      <c r="N14" s="140"/>
      <c r="P14" s="60"/>
      <c r="Q14" s="61"/>
      <c r="R14" s="62"/>
      <c r="S14" s="54"/>
      <c r="T14" s="55"/>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V14" s="19"/>
      <c r="AW14" s="19" t="str">
        <f t="shared" si="1"/>
        <v/>
      </c>
      <c r="AX14" s="19"/>
      <c r="AY14" s="19"/>
    </row>
    <row r="15" spans="1:51" s="8" customFormat="1" ht="0.75" hidden="1" customHeight="1">
      <c r="A15" s="122"/>
      <c r="B15" s="122"/>
      <c r="C15" s="122"/>
      <c r="D15" s="122"/>
      <c r="E15" s="166"/>
      <c r="F15" s="166"/>
      <c r="G15" s="165"/>
      <c r="H15" s="122"/>
      <c r="I15" s="122"/>
      <c r="J15" s="122"/>
      <c r="K15" s="122"/>
      <c r="L15" s="123"/>
      <c r="M15" s="140"/>
      <c r="N15" s="140"/>
      <c r="P15" s="60"/>
      <c r="Q15" s="61"/>
      <c r="R15" s="60"/>
      <c r="S15" s="63"/>
      <c r="T15" s="64" t="s">
        <v>14</v>
      </c>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V15" s="19"/>
      <c r="AW15" s="19" t="str">
        <f t="shared" si="1"/>
        <v>Добавить источник для дифференциации</v>
      </c>
      <c r="AX15" s="19"/>
      <c r="AY15" s="19"/>
    </row>
    <row r="16" spans="1:51" s="8" customFormat="1" ht="0.75" hidden="1" customHeight="1">
      <c r="A16" s="122"/>
      <c r="B16" s="122"/>
      <c r="C16" s="122"/>
      <c r="D16" s="122"/>
      <c r="E16" s="166"/>
      <c r="F16" s="165"/>
      <c r="G16" s="122"/>
      <c r="H16" s="122"/>
      <c r="I16" s="122"/>
      <c r="J16" s="122"/>
      <c r="K16" s="122"/>
      <c r="L16" s="123"/>
      <c r="M16" s="141"/>
      <c r="N16" s="141"/>
      <c r="P16" s="60"/>
      <c r="Q16" s="61"/>
      <c r="R16" s="60"/>
      <c r="S16" s="63"/>
      <c r="T16" s="64" t="s">
        <v>15</v>
      </c>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V16" s="19"/>
      <c r="AW16" s="19" t="str">
        <f t="shared" si="1"/>
        <v>Добавить централизованную систему для дифференциации</v>
      </c>
      <c r="AX16" s="19"/>
      <c r="AY16" s="19"/>
    </row>
    <row r="17" spans="1:51" s="8" customFormat="1" ht="0.75" hidden="1" customHeight="1">
      <c r="A17" s="122"/>
      <c r="B17" s="122"/>
      <c r="C17" s="122"/>
      <c r="D17" s="122"/>
      <c r="E17" s="165"/>
      <c r="F17" s="122"/>
      <c r="G17" s="122"/>
      <c r="H17" s="122"/>
      <c r="I17" s="122"/>
      <c r="J17" s="122"/>
      <c r="K17" s="122"/>
      <c r="L17" s="123"/>
      <c r="M17" s="141"/>
      <c r="N17" s="141"/>
      <c r="P17" s="60"/>
      <c r="Q17" s="61"/>
      <c r="R17" s="60"/>
      <c r="S17" s="63"/>
      <c r="T17" s="64" t="s">
        <v>16</v>
      </c>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V17" s="19"/>
      <c r="AW17" s="19" t="str">
        <f t="shared" si="1"/>
        <v>Добавить территорию для дифференциации</v>
      </c>
      <c r="AX17" s="19"/>
      <c r="AY17" s="19"/>
    </row>
    <row r="18" spans="1:51" ht="14.25" hidden="1" customHeight="1"/>
    <row r="19" spans="1:51" ht="14.25" hidden="1" customHeight="1">
      <c r="AB19" s="65" t="s">
        <v>61</v>
      </c>
      <c r="AC19" s="142"/>
      <c r="AD19" s="65">
        <v>1</v>
      </c>
      <c r="AE19" s="67"/>
      <c r="AF19" s="65" t="s">
        <v>61</v>
      </c>
      <c r="AG19" s="142"/>
      <c r="AH19" s="65">
        <v>1</v>
      </c>
      <c r="AI19" s="67"/>
      <c r="AJ19" s="65" t="s">
        <v>61</v>
      </c>
      <c r="AK19" s="143"/>
      <c r="AL19" s="65">
        <v>1</v>
      </c>
      <c r="AM19" s="144"/>
      <c r="AN19" s="68"/>
      <c r="AO19" s="69"/>
      <c r="AP19" s="70"/>
      <c r="AQ19" s="71" t="s">
        <v>10</v>
      </c>
      <c r="AR19" s="70"/>
      <c r="AS19" s="71" t="s">
        <v>10</v>
      </c>
    </row>
    <row r="20" spans="1:51" ht="14.25" hidden="1" customHeight="1">
      <c r="AU20" s="59"/>
      <c r="AV20" s="59"/>
      <c r="AW20" s="59"/>
      <c r="AX20" s="59"/>
      <c r="AY20" s="59"/>
    </row>
    <row r="21" spans="1:51" ht="14.25" hidden="1" customHeight="1">
      <c r="O21" s="145" t="s">
        <v>17</v>
      </c>
      <c r="X21" s="72"/>
      <c r="Z21" s="72"/>
      <c r="AP21" s="72"/>
      <c r="AR21" s="72"/>
      <c r="AU21" s="59"/>
      <c r="AV21" s="59"/>
      <c r="AW21" s="59"/>
      <c r="AX21" s="59"/>
      <c r="AY21" s="59"/>
    </row>
    <row r="22" spans="1:51" ht="14.25" hidden="1" customHeight="1">
      <c r="AU22" s="59"/>
      <c r="AV22" s="59"/>
      <c r="AW22" s="59"/>
      <c r="AX22" s="59"/>
      <c r="AY22" s="59"/>
    </row>
    <row r="23" spans="1:51" s="77" customFormat="1" ht="14.25" hidden="1" customHeight="1">
      <c r="M23" s="75"/>
      <c r="N23" s="75"/>
      <c r="O23" s="77" t="s">
        <v>18</v>
      </c>
      <c r="P23" s="75"/>
      <c r="Q23" s="76"/>
      <c r="R23" s="76"/>
      <c r="Y23" s="77" t="s">
        <v>19</v>
      </c>
      <c r="AA23" s="77" t="s">
        <v>20</v>
      </c>
      <c r="AB23" s="77" t="s">
        <v>69</v>
      </c>
      <c r="AE23" s="77" t="s">
        <v>21</v>
      </c>
      <c r="AF23" s="77" t="s">
        <v>69</v>
      </c>
      <c r="AI23" s="77" t="s">
        <v>70</v>
      </c>
      <c r="AJ23" s="77" t="s">
        <v>69</v>
      </c>
      <c r="AM23" s="77" t="s">
        <v>71</v>
      </c>
      <c r="AQ23" s="77" t="s">
        <v>19</v>
      </c>
      <c r="AS23" s="77" t="s">
        <v>20</v>
      </c>
      <c r="AU23" s="78"/>
      <c r="AV23" s="78"/>
      <c r="AW23" s="78"/>
      <c r="AX23" s="78"/>
      <c r="AY23" s="78"/>
    </row>
    <row r="24" spans="1:51" ht="14.25" hidden="1" customHeight="1">
      <c r="O24" s="120"/>
      <c r="AU24" s="59"/>
      <c r="AV24" s="59"/>
      <c r="AW24" s="59"/>
      <c r="AX24" s="59"/>
      <c r="AY24" s="59"/>
    </row>
    <row r="25" spans="1:51" ht="14.25" hidden="1" customHeight="1">
      <c r="O25" s="120"/>
      <c r="AU25" s="59"/>
      <c r="AV25" s="59"/>
      <c r="AW25" s="59"/>
      <c r="AX25" s="59"/>
      <c r="AY25" s="59"/>
    </row>
    <row r="26" spans="1:51" ht="14.65" customHeight="1">
      <c r="Q26" s="79"/>
      <c r="R26" s="80"/>
      <c r="S26" s="81"/>
      <c r="T26" s="82"/>
      <c r="U26" s="82"/>
    </row>
    <row r="27" spans="1:51" ht="27.4" customHeight="1">
      <c r="Q27" s="79"/>
      <c r="R27" s="80"/>
      <c r="S27" s="209" t="str">
        <f>IF(TEMPLATE_GROUP="P",PT_P_FORM_HEAT_7_NAME_FORM,PT_R_FORM_HEAT_24_NAME_FORM)</f>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83"/>
    </row>
    <row r="28" spans="1:51" ht="14.65" customHeight="1">
      <c r="Q28" s="79"/>
      <c r="R28" s="80"/>
      <c r="S28" s="210" t="str">
        <f>IF(org=0,"Не определено",org)</f>
        <v>АО "Теплокоммунэнерго"</v>
      </c>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83"/>
    </row>
    <row r="29" spans="1:51" ht="14.25" hidden="1" customHeight="1">
      <c r="Q29" s="79"/>
      <c r="R29" s="80"/>
      <c r="S29" s="81"/>
      <c r="T29" s="82"/>
      <c r="U29" s="82"/>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row>
    <row r="30" spans="1:51" s="87" customFormat="1" ht="25.5" hidden="1" customHeight="1">
      <c r="A30" s="86"/>
      <c r="B30" s="86"/>
      <c r="C30" s="86"/>
      <c r="D30" s="86"/>
      <c r="E30" s="86"/>
      <c r="F30" s="86"/>
      <c r="G30" s="86"/>
      <c r="H30" s="86"/>
      <c r="I30" s="86"/>
      <c r="J30" s="86"/>
      <c r="K30" s="86"/>
      <c r="L30" s="120"/>
      <c r="M30" s="86"/>
      <c r="N30" s="86"/>
      <c r="O30" s="86"/>
      <c r="P30" s="86"/>
      <c r="Q30" s="86"/>
      <c r="S30" s="206" t="s">
        <v>22</v>
      </c>
      <c r="T30" s="206"/>
      <c r="U30" s="88"/>
      <c r="V30" s="208" t="str">
        <f>IF(TITLE_NAME_OR_PR_CHANGE="",IF(TITLE_NAME_OR_PR="","",TITLE_NAME_OR_PR),TITLE_NAME_OR_PR_CHANGE)</f>
        <v/>
      </c>
      <c r="W30" s="208"/>
      <c r="X30" s="208"/>
      <c r="Y30" s="208"/>
      <c r="Z30" s="208"/>
      <c r="AA30" s="1"/>
      <c r="AB30" s="208" t="str">
        <f>IF(TITLE_NAME_OR_PR_CHANGE="",IF(TITLE_NAME_OR_PR="","",TITLE_NAME_OR_PR),TITLE_NAME_OR_PR_CHANGE)</f>
        <v/>
      </c>
      <c r="AC30" s="208"/>
      <c r="AD30" s="208"/>
      <c r="AE30" s="208"/>
      <c r="AF30" s="208"/>
      <c r="AG30" s="208"/>
      <c r="AH30" s="208"/>
      <c r="AI30" s="208"/>
      <c r="AJ30" s="208"/>
      <c r="AK30" s="208"/>
      <c r="AL30" s="208"/>
      <c r="AM30" s="208"/>
      <c r="AN30" s="208"/>
      <c r="AO30" s="208"/>
      <c r="AP30" s="208"/>
      <c r="AQ30" s="208"/>
      <c r="AR30" s="208"/>
      <c r="AS30" s="1"/>
      <c r="AT30" s="1"/>
      <c r="AU30" s="19"/>
      <c r="AV30" s="19"/>
      <c r="AW30" s="19"/>
      <c r="AX30" s="19"/>
      <c r="AY30" s="19"/>
    </row>
    <row r="31" spans="1:51" s="87" customFormat="1" ht="18.75" hidden="1" customHeight="1">
      <c r="A31" s="86"/>
      <c r="B31" s="86"/>
      <c r="C31" s="86"/>
      <c r="D31" s="86"/>
      <c r="E31" s="86"/>
      <c r="F31" s="86"/>
      <c r="G31" s="86"/>
      <c r="H31" s="86"/>
      <c r="I31" s="86"/>
      <c r="J31" s="86"/>
      <c r="K31" s="86"/>
      <c r="L31" s="120"/>
      <c r="M31" s="86"/>
      <c r="N31" s="86"/>
      <c r="O31" s="86"/>
      <c r="P31" s="86"/>
      <c r="Q31" s="86"/>
      <c r="S31" s="206" t="s">
        <v>23</v>
      </c>
      <c r="T31" s="206"/>
      <c r="U31" s="88"/>
      <c r="V31" s="207">
        <f>IF(TITLE_DATE_PR_CHANGE="",IF(TITLE_DATE_PR="","",TITLE_DATE_PR),TITLE_DATE_PR_CHANGE)</f>
        <v>45524.365312499998</v>
      </c>
      <c r="W31" s="207"/>
      <c r="X31" s="207"/>
      <c r="Y31" s="207"/>
      <c r="Z31" s="207"/>
      <c r="AA31" s="1"/>
      <c r="AB31" s="207">
        <f>IF(TITLE_DATE_PR_CHANGE="",IF(TITLE_DATE_PR="","",TITLE_DATE_PR),TITLE_DATE_PR_CHANGE)</f>
        <v>45524.365312499998</v>
      </c>
      <c r="AC31" s="207"/>
      <c r="AD31" s="207"/>
      <c r="AE31" s="207"/>
      <c r="AF31" s="207"/>
      <c r="AG31" s="207"/>
      <c r="AH31" s="207"/>
      <c r="AI31" s="207"/>
      <c r="AJ31" s="207"/>
      <c r="AK31" s="207"/>
      <c r="AL31" s="207"/>
      <c r="AM31" s="207"/>
      <c r="AN31" s="207"/>
      <c r="AO31" s="207"/>
      <c r="AP31" s="207"/>
      <c r="AQ31" s="207"/>
      <c r="AR31" s="207"/>
      <c r="AS31" s="1"/>
      <c r="AT31" s="1"/>
      <c r="AU31" s="19"/>
      <c r="AV31" s="19"/>
      <c r="AW31" s="19"/>
      <c r="AX31" s="19"/>
      <c r="AY31" s="19"/>
    </row>
    <row r="32" spans="1:51" s="87" customFormat="1" ht="18.75" hidden="1" customHeight="1">
      <c r="A32" s="86"/>
      <c r="B32" s="86"/>
      <c r="C32" s="86"/>
      <c r="D32" s="86"/>
      <c r="E32" s="86"/>
      <c r="F32" s="86"/>
      <c r="G32" s="86"/>
      <c r="H32" s="86"/>
      <c r="I32" s="86"/>
      <c r="J32" s="86"/>
      <c r="K32" s="86"/>
      <c r="L32" s="120"/>
      <c r="M32" s="86"/>
      <c r="N32" s="86"/>
      <c r="O32" s="86"/>
      <c r="P32" s="86"/>
      <c r="Q32" s="86"/>
      <c r="S32" s="206" t="s">
        <v>24</v>
      </c>
      <c r="T32" s="206"/>
      <c r="U32" s="88"/>
      <c r="V32" s="208" t="str">
        <f>IF(TITLE_NUMBER_PR_CHANGE="",IF(TITLE_NUMBER_PR="","",TITLE_NUMBER_PR),TITLE_NUMBER_PR_CHANGE)</f>
        <v>4422</v>
      </c>
      <c r="W32" s="208"/>
      <c r="X32" s="208"/>
      <c r="Y32" s="208"/>
      <c r="Z32" s="208"/>
      <c r="AA32" s="1"/>
      <c r="AB32" s="208" t="str">
        <f>IF(TITLE_NUMBER_PR_CHANGE="",IF(TITLE_NUMBER_PR="","",TITLE_NUMBER_PR),TITLE_NUMBER_PR_CHANGE)</f>
        <v>4422</v>
      </c>
      <c r="AC32" s="208"/>
      <c r="AD32" s="208"/>
      <c r="AE32" s="208"/>
      <c r="AF32" s="208"/>
      <c r="AG32" s="208"/>
      <c r="AH32" s="208"/>
      <c r="AI32" s="208"/>
      <c r="AJ32" s="208"/>
      <c r="AK32" s="208"/>
      <c r="AL32" s="208"/>
      <c r="AM32" s="208"/>
      <c r="AN32" s="208"/>
      <c r="AO32" s="208"/>
      <c r="AP32" s="208"/>
      <c r="AQ32" s="208"/>
      <c r="AR32" s="208"/>
      <c r="AS32" s="1"/>
      <c r="AT32" s="1"/>
      <c r="AU32" s="19"/>
      <c r="AV32" s="19"/>
      <c r="AW32" s="19"/>
      <c r="AX32" s="19"/>
      <c r="AY32" s="19"/>
    </row>
    <row r="33" spans="1:51" s="87" customFormat="1" ht="18.75" hidden="1" customHeight="1">
      <c r="A33" s="86"/>
      <c r="B33" s="86"/>
      <c r="C33" s="86"/>
      <c r="D33" s="86"/>
      <c r="E33" s="86"/>
      <c r="F33" s="86"/>
      <c r="G33" s="86"/>
      <c r="H33" s="86"/>
      <c r="I33" s="86"/>
      <c r="J33" s="86"/>
      <c r="K33" s="86"/>
      <c r="L33" s="120"/>
      <c r="M33" s="86"/>
      <c r="N33" s="86"/>
      <c r="O33" s="86"/>
      <c r="P33" s="86"/>
      <c r="Q33" s="86"/>
      <c r="S33" s="206" t="s">
        <v>25</v>
      </c>
      <c r="T33" s="206"/>
      <c r="U33" s="88"/>
      <c r="V33" s="208" t="str">
        <f>IF(TITLE_IST_PUB_CHANGE="",IF(TITLE_IST_PUB="","",TITLE_IST_PUB),TITLE_IST_PUB_CHANGE)</f>
        <v/>
      </c>
      <c r="W33" s="208"/>
      <c r="X33" s="208"/>
      <c r="Y33" s="208"/>
      <c r="Z33" s="208"/>
      <c r="AA33" s="1"/>
      <c r="AB33" s="208" t="str">
        <f>IF(TITLE_IST_PUB_CHANGE="",IF(TITLE_IST_PUB="","",TITLE_IST_PUB),TITLE_IST_PUB_CHANGE)</f>
        <v/>
      </c>
      <c r="AC33" s="208"/>
      <c r="AD33" s="208"/>
      <c r="AE33" s="208"/>
      <c r="AF33" s="208"/>
      <c r="AG33" s="208"/>
      <c r="AH33" s="208"/>
      <c r="AI33" s="208"/>
      <c r="AJ33" s="208"/>
      <c r="AK33" s="208"/>
      <c r="AL33" s="208"/>
      <c r="AM33" s="208"/>
      <c r="AN33" s="208"/>
      <c r="AO33" s="208"/>
      <c r="AP33" s="208"/>
      <c r="AQ33" s="208"/>
      <c r="AR33" s="208"/>
      <c r="AS33" s="1"/>
      <c r="AT33" s="1"/>
      <c r="AU33" s="19"/>
      <c r="AV33" s="19"/>
      <c r="AW33" s="19"/>
      <c r="AX33" s="19"/>
      <c r="AY33" s="19"/>
    </row>
    <row r="34" spans="1:51" ht="14.25" customHeight="1">
      <c r="Q34" s="79"/>
      <c r="R34" s="80"/>
      <c r="S34" s="81"/>
      <c r="T34" s="82"/>
      <c r="U34" s="82"/>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row>
    <row r="35" spans="1:51" s="87" customFormat="1" ht="18.75" customHeight="1">
      <c r="A35" s="86"/>
      <c r="B35" s="86"/>
      <c r="C35" s="86"/>
      <c r="D35" s="86"/>
      <c r="E35" s="86"/>
      <c r="F35" s="86"/>
      <c r="G35" s="86"/>
      <c r="H35" s="86"/>
      <c r="I35" s="86"/>
      <c r="J35" s="86"/>
      <c r="K35" s="86"/>
      <c r="L35" s="120"/>
      <c r="M35" s="86"/>
      <c r="N35" s="86"/>
      <c r="O35" s="86"/>
      <c r="P35" s="86"/>
      <c r="Q35" s="86"/>
      <c r="S35" s="206" t="s">
        <v>23</v>
      </c>
      <c r="T35" s="206"/>
      <c r="U35" s="88"/>
      <c r="V35" s="207">
        <f>IF(TITLE_DATE_PR_CHANGE="",IF(TITLE_DATE_PR="","",TITLE_DATE_PR),TITLE_DATE_PR_CHANGE)</f>
        <v>45524.365312499998</v>
      </c>
      <c r="W35" s="207"/>
      <c r="X35" s="207"/>
      <c r="Y35" s="207"/>
      <c r="Z35" s="207"/>
      <c r="AA35" s="1"/>
      <c r="AB35" s="207">
        <f>IF(TITLE_DATE_PR_CHANGE="",IF(TITLE_DATE_PR="","",TITLE_DATE_PR),TITLE_DATE_PR_CHANGE)</f>
        <v>45524.365312499998</v>
      </c>
      <c r="AC35" s="207"/>
      <c r="AD35" s="207"/>
      <c r="AE35" s="207"/>
      <c r="AF35" s="207"/>
      <c r="AG35" s="207"/>
      <c r="AH35" s="207"/>
      <c r="AI35" s="207"/>
      <c r="AJ35" s="207"/>
      <c r="AK35" s="207"/>
      <c r="AL35" s="207"/>
      <c r="AM35" s="207"/>
      <c r="AN35" s="207"/>
      <c r="AO35" s="207"/>
      <c r="AP35" s="207"/>
      <c r="AQ35" s="207"/>
      <c r="AR35" s="207"/>
      <c r="AS35" s="1"/>
      <c r="AT35" s="1"/>
      <c r="AU35" s="19"/>
      <c r="AV35" s="19"/>
      <c r="AW35" s="19"/>
      <c r="AX35" s="19"/>
      <c r="AY35" s="19"/>
    </row>
    <row r="36" spans="1:51" s="87" customFormat="1" ht="18" customHeight="1">
      <c r="A36" s="86"/>
      <c r="B36" s="86"/>
      <c r="C36" s="86"/>
      <c r="D36" s="86"/>
      <c r="E36" s="86"/>
      <c r="F36" s="86"/>
      <c r="G36" s="86"/>
      <c r="H36" s="86"/>
      <c r="I36" s="86"/>
      <c r="J36" s="86"/>
      <c r="K36" s="86"/>
      <c r="L36" s="120"/>
      <c r="M36" s="86"/>
      <c r="N36" s="86"/>
      <c r="O36" s="86"/>
      <c r="P36" s="86"/>
      <c r="Q36" s="86"/>
      <c r="S36" s="206" t="s">
        <v>24</v>
      </c>
      <c r="T36" s="206"/>
      <c r="U36" s="88"/>
      <c r="V36" s="208" t="str">
        <f>IF(TITLE_NUMBER_PR_CHANGE="",IF(TITLE_NUMBER_PR="","",TITLE_NUMBER_PR),TITLE_NUMBER_PR_CHANGE)</f>
        <v>4422</v>
      </c>
      <c r="W36" s="208"/>
      <c r="X36" s="208"/>
      <c r="Y36" s="208"/>
      <c r="Z36" s="208"/>
      <c r="AA36" s="1"/>
      <c r="AB36" s="208" t="str">
        <f>IF(TITLE_NUMBER_PR_CHANGE="",IF(TITLE_NUMBER_PR="","",TITLE_NUMBER_PR),TITLE_NUMBER_PR_CHANGE)</f>
        <v>4422</v>
      </c>
      <c r="AC36" s="208"/>
      <c r="AD36" s="208"/>
      <c r="AE36" s="208"/>
      <c r="AF36" s="208"/>
      <c r="AG36" s="208"/>
      <c r="AH36" s="208"/>
      <c r="AI36" s="208"/>
      <c r="AJ36" s="208"/>
      <c r="AK36" s="208"/>
      <c r="AL36" s="208"/>
      <c r="AM36" s="208"/>
      <c r="AN36" s="208"/>
      <c r="AO36" s="208"/>
      <c r="AP36" s="208"/>
      <c r="AQ36" s="208"/>
      <c r="AR36" s="208"/>
      <c r="AS36" s="1"/>
      <c r="AT36" s="1"/>
      <c r="AU36" s="19"/>
      <c r="AV36" s="19"/>
      <c r="AW36" s="19"/>
      <c r="AX36" s="19"/>
      <c r="AY36" s="19"/>
    </row>
    <row r="37" spans="1:51" s="87" customFormat="1" ht="1.1499999999999999" customHeight="1">
      <c r="A37" s="86"/>
      <c r="B37" s="86"/>
      <c r="C37" s="86"/>
      <c r="D37" s="86"/>
      <c r="E37" s="86"/>
      <c r="F37" s="86"/>
      <c r="G37" s="86"/>
      <c r="H37" s="86"/>
      <c r="I37" s="86"/>
      <c r="J37" s="86"/>
      <c r="K37" s="86"/>
      <c r="L37" s="120"/>
      <c r="M37" s="86"/>
      <c r="N37" s="86"/>
      <c r="O37" s="86"/>
      <c r="P37" s="86"/>
      <c r="Q37" s="86"/>
      <c r="S37" s="1"/>
      <c r="T37" s="1"/>
      <c r="U37" s="90"/>
      <c r="V37" s="1"/>
      <c r="W37" s="1"/>
      <c r="X37" s="1"/>
      <c r="Y37" s="1"/>
      <c r="Z37" s="1"/>
      <c r="AA37" s="8" t="s">
        <v>26</v>
      </c>
      <c r="AB37" s="1"/>
      <c r="AC37" s="1"/>
      <c r="AD37" s="1"/>
      <c r="AE37" s="1"/>
      <c r="AF37" s="1"/>
      <c r="AG37" s="1"/>
      <c r="AH37" s="1"/>
      <c r="AI37" s="1"/>
      <c r="AJ37" s="1"/>
      <c r="AK37" s="1"/>
      <c r="AL37" s="1"/>
      <c r="AM37" s="1"/>
      <c r="AN37" s="1"/>
      <c r="AO37" s="1"/>
      <c r="AP37" s="1"/>
      <c r="AQ37" s="1"/>
      <c r="AR37" s="1"/>
      <c r="AS37" s="8" t="s">
        <v>26</v>
      </c>
      <c r="AU37" s="19"/>
      <c r="AV37" s="19"/>
      <c r="AW37" s="19"/>
      <c r="AX37" s="19"/>
      <c r="AY37" s="19"/>
    </row>
    <row r="38" spans="1:51" ht="14.65" customHeight="1">
      <c r="Q38" s="79"/>
      <c r="R38" s="80"/>
      <c r="S38" s="81"/>
      <c r="T38" s="82"/>
      <c r="U38" s="91"/>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row>
    <row r="39" spans="1:51" ht="14.65" customHeight="1">
      <c r="Q39" s="79"/>
      <c r="R39" s="80"/>
      <c r="S39" s="189" t="s">
        <v>27</v>
      </c>
      <c r="T39" s="189"/>
      <c r="U39" s="189"/>
      <c r="V39" s="189"/>
      <c r="W39" s="189"/>
      <c r="X39" s="189"/>
      <c r="Y39" s="189"/>
      <c r="Z39" s="189"/>
      <c r="AA39" s="189"/>
      <c r="AB39" s="199"/>
      <c r="AC39" s="199"/>
      <c r="AD39" s="199"/>
      <c r="AE39" s="199"/>
      <c r="AF39" s="189"/>
      <c r="AG39" s="189"/>
      <c r="AH39" s="189"/>
      <c r="AI39" s="189"/>
      <c r="AJ39" s="189"/>
      <c r="AK39" s="189"/>
      <c r="AL39" s="189"/>
      <c r="AM39" s="189"/>
      <c r="AN39" s="189"/>
      <c r="AO39" s="189"/>
      <c r="AP39" s="189"/>
      <c r="AQ39" s="189"/>
      <c r="AR39" s="189"/>
      <c r="AS39" s="189"/>
      <c r="AT39" s="189"/>
    </row>
    <row r="40" spans="1:51" ht="14.65" customHeight="1">
      <c r="Q40" s="79"/>
      <c r="R40" s="80"/>
      <c r="S40" s="200" t="s">
        <v>29</v>
      </c>
      <c r="T40" s="201" t="s">
        <v>72</v>
      </c>
      <c r="U40" s="93"/>
      <c r="V40" s="181"/>
      <c r="W40" s="181"/>
      <c r="X40" s="181"/>
      <c r="Y40" s="181"/>
      <c r="Z40" s="182"/>
      <c r="AA40" s="202" t="s">
        <v>31</v>
      </c>
      <c r="AB40" s="173" t="s">
        <v>33</v>
      </c>
      <c r="AC40" s="174"/>
      <c r="AD40" s="174"/>
      <c r="AE40" s="175"/>
      <c r="AF40" s="174" t="s">
        <v>73</v>
      </c>
      <c r="AG40" s="174"/>
      <c r="AH40" s="174"/>
      <c r="AI40" s="175"/>
      <c r="AJ40" s="173" t="s">
        <v>74</v>
      </c>
      <c r="AK40" s="174"/>
      <c r="AL40" s="174"/>
      <c r="AM40" s="175"/>
      <c r="AN40" s="173" t="s">
        <v>34</v>
      </c>
      <c r="AO40" s="174"/>
      <c r="AP40" s="181"/>
      <c r="AQ40" s="181"/>
      <c r="AR40" s="182"/>
      <c r="AS40" s="183" t="s">
        <v>31</v>
      </c>
      <c r="AT40" s="186" t="s">
        <v>35</v>
      </c>
    </row>
    <row r="41" spans="1:51" ht="35.65" customHeight="1">
      <c r="Q41" s="79"/>
      <c r="R41" s="80"/>
      <c r="S41" s="200"/>
      <c r="T41" s="201"/>
      <c r="U41" s="94"/>
      <c r="V41" s="189" t="s">
        <v>36</v>
      </c>
      <c r="W41" s="189"/>
      <c r="X41" s="190" t="s">
        <v>37</v>
      </c>
      <c r="Y41" s="191"/>
      <c r="Z41" s="192"/>
      <c r="AA41" s="203"/>
      <c r="AB41" s="176"/>
      <c r="AC41" s="177"/>
      <c r="AD41" s="177"/>
      <c r="AE41" s="205"/>
      <c r="AF41" s="177"/>
      <c r="AG41" s="177"/>
      <c r="AH41" s="177"/>
      <c r="AI41" s="205"/>
      <c r="AJ41" s="176"/>
      <c r="AK41" s="177"/>
      <c r="AL41" s="177"/>
      <c r="AM41" s="177"/>
      <c r="AN41" s="189" t="s">
        <v>36</v>
      </c>
      <c r="AO41" s="189"/>
      <c r="AP41" s="191" t="s">
        <v>37</v>
      </c>
      <c r="AQ41" s="191"/>
      <c r="AR41" s="192"/>
      <c r="AS41" s="184"/>
      <c r="AT41" s="187"/>
    </row>
    <row r="42" spans="1:51" ht="15" customHeight="1">
      <c r="Q42" s="79"/>
      <c r="R42" s="80"/>
      <c r="S42" s="200"/>
      <c r="T42" s="201"/>
      <c r="U42" s="94"/>
      <c r="V42" s="196" t="str">
        <f>IF($AN$42&lt;&gt;"",$AN$42,"")</f>
        <v>тыс.руб./Гкал/ч</v>
      </c>
      <c r="W42" s="196"/>
      <c r="X42" s="193"/>
      <c r="Y42" s="194"/>
      <c r="Z42" s="195"/>
      <c r="AA42" s="203"/>
      <c r="AB42" s="176"/>
      <c r="AC42" s="177"/>
      <c r="AD42" s="177"/>
      <c r="AE42" s="205"/>
      <c r="AF42" s="177"/>
      <c r="AG42" s="177"/>
      <c r="AH42" s="177"/>
      <c r="AI42" s="205"/>
      <c r="AJ42" s="176"/>
      <c r="AK42" s="177"/>
      <c r="AL42" s="177"/>
      <c r="AM42" s="177"/>
      <c r="AN42" s="197" t="s">
        <v>75</v>
      </c>
      <c r="AO42" s="197"/>
      <c r="AP42" s="194"/>
      <c r="AQ42" s="194"/>
      <c r="AR42" s="195"/>
      <c r="AS42" s="184"/>
      <c r="AT42" s="187"/>
    </row>
    <row r="43" spans="1:51" ht="14.65" customHeight="1">
      <c r="A43" s="86"/>
      <c r="B43" s="86" t="s">
        <v>39</v>
      </c>
      <c r="C43" s="86" t="s">
        <v>40</v>
      </c>
      <c r="D43" s="86" t="s">
        <v>41</v>
      </c>
      <c r="E43" s="120" t="s">
        <v>42</v>
      </c>
      <c r="F43" s="120" t="s">
        <v>43</v>
      </c>
      <c r="G43" s="120" t="s">
        <v>44</v>
      </c>
      <c r="H43" s="120" t="s">
        <v>45</v>
      </c>
      <c r="I43" s="120" t="s">
        <v>46</v>
      </c>
      <c r="J43" s="120" t="s">
        <v>47</v>
      </c>
      <c r="K43" s="120" t="s">
        <v>48</v>
      </c>
      <c r="L43" s="120" t="s">
        <v>18</v>
      </c>
      <c r="Q43" s="79"/>
      <c r="R43" s="80"/>
      <c r="S43" s="200"/>
      <c r="T43" s="201"/>
      <c r="U43" s="95"/>
      <c r="V43" s="116" t="s">
        <v>49</v>
      </c>
      <c r="W43" s="116" t="s">
        <v>50</v>
      </c>
      <c r="X43" s="97" t="s">
        <v>51</v>
      </c>
      <c r="Y43" s="170" t="s">
        <v>52</v>
      </c>
      <c r="Z43" s="171"/>
      <c r="AA43" s="204"/>
      <c r="AB43" s="178"/>
      <c r="AC43" s="179"/>
      <c r="AD43" s="179"/>
      <c r="AE43" s="180"/>
      <c r="AF43" s="179"/>
      <c r="AG43" s="179"/>
      <c r="AH43" s="179"/>
      <c r="AI43" s="180"/>
      <c r="AJ43" s="178"/>
      <c r="AK43" s="179"/>
      <c r="AL43" s="179"/>
      <c r="AM43" s="180"/>
      <c r="AN43" s="117" t="s">
        <v>49</v>
      </c>
      <c r="AO43" s="117" t="s">
        <v>50</v>
      </c>
      <c r="AP43" s="97" t="s">
        <v>51</v>
      </c>
      <c r="AQ43" s="170" t="s">
        <v>52</v>
      </c>
      <c r="AR43" s="171"/>
      <c r="AS43" s="185"/>
      <c r="AT43" s="188"/>
    </row>
    <row r="44" spans="1:51" s="59" customFormat="1" ht="11.25" hidden="1" customHeight="1">
      <c r="A44" s="86"/>
      <c r="B44" s="86"/>
      <c r="C44" s="86"/>
      <c r="D44" s="86"/>
      <c r="E44" s="86"/>
      <c r="F44" s="86"/>
      <c r="G44" s="86"/>
      <c r="H44" s="86"/>
      <c r="I44" s="86"/>
      <c r="J44" s="86"/>
      <c r="K44" s="86"/>
      <c r="L44" s="120"/>
      <c r="M44" s="4"/>
      <c r="N44" s="4"/>
      <c r="O44" s="4"/>
      <c r="P44" s="100"/>
      <c r="Q44" s="101"/>
      <c r="R44" s="101">
        <v>1</v>
      </c>
      <c r="S44" s="102" t="s">
        <v>53</v>
      </c>
      <c r="T44" s="103" t="s">
        <v>54</v>
      </c>
      <c r="U44" s="104" t="str">
        <f ca="1">OFFSET(U44,0,-1)</f>
        <v>2</v>
      </c>
      <c r="V44" s="114">
        <f ca="1">OFFSET(V44,0,-1)+1</f>
        <v>3</v>
      </c>
      <c r="W44" s="114">
        <f ca="1">OFFSET(W44,0,-1)+1</f>
        <v>4</v>
      </c>
      <c r="X44" s="114">
        <f ca="1">OFFSET(X44,0,-1)+1</f>
        <v>5</v>
      </c>
      <c r="Y44" s="172">
        <f ca="1">OFFSET(Y44,0,-1)+1</f>
        <v>6</v>
      </c>
      <c r="Z44" s="172"/>
      <c r="AA44" s="114">
        <f ca="1">OFFSET(AA44,0,-2)+1</f>
        <v>7</v>
      </c>
      <c r="AB44" s="106">
        <f ca="1">OFFSET(AB44,0,-1)+1</f>
        <v>8</v>
      </c>
      <c r="AC44" s="106"/>
      <c r="AD44" s="106"/>
      <c r="AE44" s="106"/>
      <c r="AF44" s="114"/>
      <c r="AG44" s="114"/>
      <c r="AH44" s="114"/>
      <c r="AI44" s="114"/>
      <c r="AJ44" s="114"/>
      <c r="AK44" s="114"/>
      <c r="AL44" s="114"/>
      <c r="AM44" s="114"/>
      <c r="AN44" s="114">
        <f ca="1">OFFSET(AN44,0,-1)+1</f>
        <v>1</v>
      </c>
      <c r="AO44" s="114">
        <f ca="1">OFFSET(AO44,0,-1)+1</f>
        <v>2</v>
      </c>
      <c r="AP44" s="114">
        <f ca="1">OFFSET(AP44,0,-1)+1</f>
        <v>3</v>
      </c>
      <c r="AQ44" s="172">
        <f ca="1">OFFSET(AQ44,0,-1)+1</f>
        <v>4</v>
      </c>
      <c r="AR44" s="172"/>
      <c r="AS44" s="114">
        <f ca="1">OFFSET(AS44,0,-2)+1</f>
        <v>5</v>
      </c>
      <c r="AT44" s="104">
        <f ca="1">OFFSET(AT44,0,-1)</f>
        <v>5</v>
      </c>
      <c r="AU44" s="8"/>
      <c r="AV44" s="8"/>
      <c r="AW44" s="8"/>
      <c r="AX44" s="8"/>
      <c r="AY44" s="8"/>
    </row>
    <row r="45" spans="1:51" ht="107.25" customHeight="1">
      <c r="A45" s="119" t="s">
        <v>76</v>
      </c>
      <c r="B45" s="119"/>
      <c r="C45" s="119"/>
      <c r="D45" s="119"/>
      <c r="E45" s="165">
        <v>1</v>
      </c>
      <c r="F45" s="119"/>
      <c r="G45" s="119"/>
      <c r="H45" s="119"/>
      <c r="I45" s="119"/>
      <c r="J45" s="119"/>
      <c r="K45" s="119"/>
      <c r="L45" s="120"/>
      <c r="M45" s="121"/>
      <c r="N45" s="121"/>
      <c r="O45" s="121"/>
      <c r="Q45" s="12"/>
      <c r="R45" s="13"/>
      <c r="S45" s="115">
        <f>INDEX(PT_DIFFERENTIATION_NUM_NTAR,MATCH(A45,PT_DIFFERENTIATION_NTAR_ID,0))</f>
        <v>1</v>
      </c>
      <c r="T45" s="15" t="s">
        <v>1</v>
      </c>
      <c r="U45" s="16"/>
      <c r="V45" s="167"/>
      <c r="W45" s="167"/>
      <c r="X45" s="167"/>
      <c r="Y45" s="167"/>
      <c r="Z45" s="167"/>
      <c r="AA45" s="168"/>
      <c r="AB45" s="169" t="str">
        <f>INDEX(PT_DIFFERENTIATION_NTAR,MATCH(A45,PT_DIFFERENTIATION_NTAR_ID,0))</f>
        <v xml:space="preserve">Плата за подключение в расчете на единицу мощности подключаемой тепловой нагрузки
</v>
      </c>
      <c r="AC45" s="167"/>
      <c r="AD45" s="167"/>
      <c r="AE45" s="167"/>
      <c r="AF45" s="167"/>
      <c r="AG45" s="167"/>
      <c r="AH45" s="167"/>
      <c r="AI45" s="167"/>
      <c r="AJ45" s="167"/>
      <c r="AK45" s="167"/>
      <c r="AL45" s="167"/>
      <c r="AM45" s="167"/>
      <c r="AN45" s="167"/>
      <c r="AO45" s="167"/>
      <c r="AP45" s="167"/>
      <c r="AQ45" s="167"/>
      <c r="AR45" s="167"/>
      <c r="AS45" s="167"/>
      <c r="AT45" s="168"/>
      <c r="AV45" s="19"/>
      <c r="AW45" s="19" t="str">
        <f t="shared" ref="AW45:AW51" si="2">IF(T45="","",T45)</f>
        <v>Наименование тарифа</v>
      </c>
      <c r="AX45" s="19"/>
      <c r="AY45" s="19"/>
    </row>
    <row r="46" spans="1:51" ht="21.95" customHeight="1">
      <c r="A46" s="119" t="s">
        <v>76</v>
      </c>
      <c r="B46" s="119" t="s">
        <v>77</v>
      </c>
      <c r="C46" s="119"/>
      <c r="D46" s="119"/>
      <c r="E46" s="166"/>
      <c r="F46" s="165">
        <v>1</v>
      </c>
      <c r="G46" s="119"/>
      <c r="H46" s="119"/>
      <c r="I46" s="119"/>
      <c r="J46" s="119"/>
      <c r="K46" s="119"/>
      <c r="L46" s="120"/>
      <c r="M46" s="121"/>
      <c r="N46" s="121"/>
      <c r="O46" s="121"/>
      <c r="P46" s="20"/>
      <c r="Q46" s="21"/>
      <c r="R46" s="22"/>
      <c r="S46" s="115" t="str">
        <f>INDEX(PT_DIFFERENTIATION_NUM_TER,MATCH(B46,PT_DIFFERENTIATION_TER_ID,0))</f>
        <v>1.1</v>
      </c>
      <c r="T46" s="23" t="s">
        <v>3</v>
      </c>
      <c r="U46" s="16"/>
      <c r="V46" s="167"/>
      <c r="W46" s="167"/>
      <c r="X46" s="167"/>
      <c r="Y46" s="167"/>
      <c r="Z46" s="167"/>
      <c r="AA46" s="168"/>
      <c r="AB46" s="169" t="str">
        <f>INDEX(PT_DIFFERENTIATION_TER,MATCH(B46,PT_DIFFERENTIATION_TER_ID,0))</f>
        <v>Территория 1</v>
      </c>
      <c r="AC46" s="167"/>
      <c r="AD46" s="167"/>
      <c r="AE46" s="167"/>
      <c r="AF46" s="167"/>
      <c r="AG46" s="167"/>
      <c r="AH46" s="167"/>
      <c r="AI46" s="167"/>
      <c r="AJ46" s="167"/>
      <c r="AK46" s="167"/>
      <c r="AL46" s="167"/>
      <c r="AM46" s="167"/>
      <c r="AN46" s="167"/>
      <c r="AO46" s="167"/>
      <c r="AP46" s="167"/>
      <c r="AQ46" s="167"/>
      <c r="AR46" s="167"/>
      <c r="AS46" s="167"/>
      <c r="AT46" s="168"/>
      <c r="AV46" s="19"/>
      <c r="AW46" s="19" t="str">
        <f t="shared" si="2"/>
        <v>Территория действия тарифа</v>
      </c>
      <c r="AX46" s="19"/>
      <c r="AY46" s="19"/>
    </row>
    <row r="47" spans="1:51" ht="24" customHeight="1">
      <c r="A47" s="119" t="s">
        <v>76</v>
      </c>
      <c r="B47" s="119" t="s">
        <v>77</v>
      </c>
      <c r="C47" s="119" t="s">
        <v>78</v>
      </c>
      <c r="D47" s="119"/>
      <c r="E47" s="166"/>
      <c r="F47" s="166"/>
      <c r="G47" s="165">
        <v>1</v>
      </c>
      <c r="H47" s="119"/>
      <c r="I47" s="119"/>
      <c r="J47" s="119"/>
      <c r="K47" s="119"/>
      <c r="L47" s="120"/>
      <c r="M47" s="121"/>
      <c r="N47" s="121"/>
      <c r="O47" s="121"/>
      <c r="P47" s="24"/>
      <c r="Q47" s="21"/>
      <c r="R47" s="22"/>
      <c r="S47" s="115" t="str">
        <f>INDEX(PT_DIFFERENTIATION_NUM_CS,MATCH(C47,PT_DIFFERENTIATION_CS_ID,0))</f>
        <v>1.1.1</v>
      </c>
      <c r="T47" s="25" t="s">
        <v>5</v>
      </c>
      <c r="U47" s="16"/>
      <c r="V47" s="167"/>
      <c r="W47" s="167"/>
      <c r="X47" s="167"/>
      <c r="Y47" s="167"/>
      <c r="Z47" s="167"/>
      <c r="AA47" s="168"/>
      <c r="AB47" s="169" t="str">
        <f>INDEX(PT_DIFFERENTIATION_CS,MATCH(C47,PT_DIFFERENTIATION_CS_ID,0))</f>
        <v>без дифференциации</v>
      </c>
      <c r="AC47" s="167"/>
      <c r="AD47" s="167"/>
      <c r="AE47" s="167"/>
      <c r="AF47" s="167"/>
      <c r="AG47" s="167"/>
      <c r="AH47" s="167"/>
      <c r="AI47" s="167"/>
      <c r="AJ47" s="167"/>
      <c r="AK47" s="167"/>
      <c r="AL47" s="167"/>
      <c r="AM47" s="167"/>
      <c r="AN47" s="167"/>
      <c r="AO47" s="167"/>
      <c r="AP47" s="167"/>
      <c r="AQ47" s="167"/>
      <c r="AR47" s="167"/>
      <c r="AS47" s="167"/>
      <c r="AT47" s="168"/>
      <c r="AV47" s="19"/>
      <c r="AW47" s="19" t="str">
        <f t="shared" si="2"/>
        <v xml:space="preserve">Наименование системы теплоснабжения </v>
      </c>
      <c r="AX47" s="19"/>
      <c r="AY47" s="19"/>
    </row>
    <row r="48" spans="1:51" ht="21" customHeight="1">
      <c r="A48" s="119" t="s">
        <v>76</v>
      </c>
      <c r="B48" s="119" t="s">
        <v>77</v>
      </c>
      <c r="C48" s="119" t="s">
        <v>78</v>
      </c>
      <c r="D48" s="119" t="s">
        <v>79</v>
      </c>
      <c r="E48" s="166"/>
      <c r="F48" s="166"/>
      <c r="G48" s="166"/>
      <c r="H48" s="165">
        <v>1</v>
      </c>
      <c r="I48" s="119"/>
      <c r="J48" s="119"/>
      <c r="K48" s="119"/>
      <c r="L48" s="120"/>
      <c r="M48" s="121"/>
      <c r="N48" s="121"/>
      <c r="O48" s="121"/>
      <c r="P48" s="24"/>
      <c r="Q48" s="21"/>
      <c r="R48" s="22"/>
      <c r="S48" s="115" t="str">
        <f>INDEX(PT_DIFFERENTIATION_NUM_IST_TE,MATCH(D48,PT_DIFFERENTIATION_IST_TE_ID,0))</f>
        <v>1.1.1.1</v>
      </c>
      <c r="T48" s="26" t="s">
        <v>7</v>
      </c>
      <c r="U48" s="16"/>
      <c r="V48" s="167"/>
      <c r="W48" s="167"/>
      <c r="X48" s="167"/>
      <c r="Y48" s="167"/>
      <c r="Z48" s="167"/>
      <c r="AA48" s="168"/>
      <c r="AB48" s="169" t="str">
        <f>INDEX(PT_DIFFERENTIATION_IST_TE,MATCH(D48,PT_DIFFERENTIATION_IST_TE_ID,0))</f>
        <v>без дифференциации</v>
      </c>
      <c r="AC48" s="167"/>
      <c r="AD48" s="167"/>
      <c r="AE48" s="167"/>
      <c r="AF48" s="167"/>
      <c r="AG48" s="167"/>
      <c r="AH48" s="167"/>
      <c r="AI48" s="167"/>
      <c r="AJ48" s="167"/>
      <c r="AK48" s="167"/>
      <c r="AL48" s="167"/>
      <c r="AM48" s="167"/>
      <c r="AN48" s="167"/>
      <c r="AO48" s="167"/>
      <c r="AP48" s="167"/>
      <c r="AQ48" s="167"/>
      <c r="AR48" s="167"/>
      <c r="AS48" s="167"/>
      <c r="AT48" s="168"/>
      <c r="AV48" s="19"/>
      <c r="AW48" s="19" t="str">
        <f t="shared" si="2"/>
        <v xml:space="preserve">Источник тепловой энергии  </v>
      </c>
      <c r="AX48" s="19"/>
      <c r="AY48" s="19"/>
    </row>
    <row r="49" spans="1:51" s="8" customFormat="1" ht="1.1499999999999999" customHeight="1">
      <c r="A49" s="122" t="s">
        <v>76</v>
      </c>
      <c r="B49" s="122" t="s">
        <v>77</v>
      </c>
      <c r="C49" s="122" t="s">
        <v>78</v>
      </c>
      <c r="D49" s="122" t="s">
        <v>79</v>
      </c>
      <c r="E49" s="166"/>
      <c r="F49" s="166"/>
      <c r="G49" s="166"/>
      <c r="H49" s="166"/>
      <c r="I49" s="153" t="str">
        <f>S48&amp;".1"</f>
        <v>1.1.1.1.1</v>
      </c>
      <c r="J49" s="122"/>
      <c r="K49" s="122"/>
      <c r="L49" s="123" t="s">
        <v>9</v>
      </c>
      <c r="M49" s="100"/>
      <c r="N49" s="100"/>
      <c r="O49" s="100"/>
      <c r="P49" s="155">
        <v>1</v>
      </c>
      <c r="Q49" s="113"/>
      <c r="R49" s="31"/>
      <c r="S49" s="32"/>
      <c r="T49" s="33"/>
      <c r="U49" s="34"/>
      <c r="V49" s="156"/>
      <c r="W49" s="156"/>
      <c r="X49" s="156"/>
      <c r="Y49" s="156"/>
      <c r="Z49" s="156"/>
      <c r="AA49" s="157"/>
      <c r="AB49" s="158"/>
      <c r="AC49" s="156"/>
      <c r="AD49" s="156"/>
      <c r="AE49" s="156"/>
      <c r="AF49" s="156"/>
      <c r="AG49" s="156"/>
      <c r="AH49" s="156"/>
      <c r="AI49" s="156"/>
      <c r="AJ49" s="156"/>
      <c r="AK49" s="156"/>
      <c r="AL49" s="156"/>
      <c r="AM49" s="156"/>
      <c r="AN49" s="156"/>
      <c r="AO49" s="156"/>
      <c r="AP49" s="156"/>
      <c r="AQ49" s="156"/>
      <c r="AR49" s="156"/>
      <c r="AS49" s="156"/>
      <c r="AT49" s="157"/>
      <c r="AV49" s="19"/>
      <c r="AW49" s="19" t="str">
        <f t="shared" si="2"/>
        <v/>
      </c>
      <c r="AX49" s="19"/>
      <c r="AY49" s="19"/>
    </row>
    <row r="50" spans="1:51" s="8" customFormat="1" ht="1.1499999999999999" customHeight="1">
      <c r="A50" s="122" t="s">
        <v>76</v>
      </c>
      <c r="B50" s="122" t="s">
        <v>77</v>
      </c>
      <c r="C50" s="122" t="s">
        <v>78</v>
      </c>
      <c r="D50" s="122" t="s">
        <v>79</v>
      </c>
      <c r="E50" s="166"/>
      <c r="F50" s="166"/>
      <c r="G50" s="166"/>
      <c r="H50" s="166"/>
      <c r="I50" s="154"/>
      <c r="J50" s="153" t="str">
        <f>S48&amp;".1"</f>
        <v>1.1.1.1.1</v>
      </c>
      <c r="K50" s="122"/>
      <c r="L50" s="123"/>
      <c r="M50" s="100"/>
      <c r="N50" s="100"/>
      <c r="O50" s="100"/>
      <c r="P50" s="155"/>
      <c r="Q50" s="155">
        <v>1</v>
      </c>
      <c r="R50" s="37"/>
      <c r="S50" s="32"/>
      <c r="T50" s="38"/>
      <c r="U50" s="34"/>
      <c r="V50" s="156"/>
      <c r="W50" s="156"/>
      <c r="X50" s="156"/>
      <c r="Y50" s="156"/>
      <c r="Z50" s="156"/>
      <c r="AA50" s="157"/>
      <c r="AB50" s="158"/>
      <c r="AC50" s="156"/>
      <c r="AD50" s="156"/>
      <c r="AE50" s="156"/>
      <c r="AF50" s="156"/>
      <c r="AG50" s="156"/>
      <c r="AH50" s="156"/>
      <c r="AI50" s="156"/>
      <c r="AJ50" s="156"/>
      <c r="AK50" s="156"/>
      <c r="AL50" s="156"/>
      <c r="AM50" s="156"/>
      <c r="AN50" s="156"/>
      <c r="AO50" s="156"/>
      <c r="AP50" s="156"/>
      <c r="AQ50" s="156"/>
      <c r="AR50" s="156"/>
      <c r="AS50" s="156"/>
      <c r="AT50" s="157"/>
      <c r="AV50" s="19"/>
      <c r="AW50" s="19" t="str">
        <f t="shared" si="2"/>
        <v/>
      </c>
      <c r="AX50" s="19"/>
      <c r="AY50" s="19"/>
    </row>
    <row r="51" spans="1:51" ht="21.95" customHeight="1">
      <c r="A51" s="119" t="s">
        <v>76</v>
      </c>
      <c r="B51" s="119" t="s">
        <v>77</v>
      </c>
      <c r="C51" s="119" t="s">
        <v>78</v>
      </c>
      <c r="D51" s="119" t="s">
        <v>79</v>
      </c>
      <c r="E51" s="166"/>
      <c r="F51" s="166"/>
      <c r="G51" s="166"/>
      <c r="H51" s="166"/>
      <c r="I51" s="154"/>
      <c r="J51" s="154"/>
      <c r="K51" s="153" t="str">
        <f>S48&amp;".1"</f>
        <v>1.1.1.1.1</v>
      </c>
      <c r="L51" s="120"/>
      <c r="P51" s="155"/>
      <c r="Q51" s="155"/>
      <c r="R51" s="37">
        <v>1</v>
      </c>
      <c r="S51" s="159" t="str">
        <f>$K51</f>
        <v>1.1.1.1.1</v>
      </c>
      <c r="T51" s="162" t="s">
        <v>80</v>
      </c>
      <c r="U51" s="16"/>
      <c r="V51" s="43"/>
      <c r="W51" s="44"/>
      <c r="X51" s="45"/>
      <c r="Y51" s="46" t="s">
        <v>10</v>
      </c>
      <c r="Z51" s="45"/>
      <c r="AA51" s="46" t="s">
        <v>10</v>
      </c>
      <c r="AB51" s="150" t="s">
        <v>10</v>
      </c>
      <c r="AC51" s="151"/>
      <c r="AD51" s="152">
        <v>1</v>
      </c>
      <c r="AE51" s="149" t="s">
        <v>81</v>
      </c>
      <c r="AF51" s="150" t="s">
        <v>10</v>
      </c>
      <c r="AG51" s="151"/>
      <c r="AH51" s="152">
        <v>1</v>
      </c>
      <c r="AI51" s="149" t="s">
        <v>82</v>
      </c>
      <c r="AJ51" s="150" t="s">
        <v>10</v>
      </c>
      <c r="AK51" s="124"/>
      <c r="AL51" s="125">
        <v>1</v>
      </c>
      <c r="AM51" s="146" t="s">
        <v>83</v>
      </c>
      <c r="AN51" s="43">
        <v>20968.5</v>
      </c>
      <c r="AO51" s="44">
        <v>17473.75</v>
      </c>
      <c r="AP51" s="45">
        <v>45658.401990740742</v>
      </c>
      <c r="AQ51" s="46" t="s">
        <v>10</v>
      </c>
      <c r="AR51" s="45">
        <v>46022.402141203704</v>
      </c>
      <c r="AS51" s="46" t="s">
        <v>10</v>
      </c>
      <c r="AT51" s="49"/>
      <c r="AU51" s="8" t="e">
        <f ca="1">STRCHECKDATE(V54:AT54)</f>
        <v>#NAME?</v>
      </c>
      <c r="AV51" s="19"/>
      <c r="AW51" s="19" t="str">
        <f t="shared" si="2"/>
        <v>Плата за подключение в расчете на единицу мощности подключаемой тепловой нагрузки</v>
      </c>
      <c r="AX51" s="19"/>
      <c r="AY51" s="19"/>
    </row>
    <row r="52" spans="1:51" ht="11.45" customHeight="1">
      <c r="A52" s="119" t="s">
        <v>76</v>
      </c>
      <c r="B52" s="119"/>
      <c r="C52" s="119"/>
      <c r="D52" s="119"/>
      <c r="E52" s="166"/>
      <c r="F52" s="166"/>
      <c r="G52" s="166"/>
      <c r="H52" s="166"/>
      <c r="I52" s="154"/>
      <c r="J52" s="154"/>
      <c r="K52" s="153"/>
      <c r="L52" s="120"/>
      <c r="P52" s="155"/>
      <c r="Q52" s="155"/>
      <c r="R52" s="37"/>
      <c r="S52" s="160"/>
      <c r="T52" s="163"/>
      <c r="U52" s="16"/>
      <c r="V52" s="127"/>
      <c r="W52" s="132"/>
      <c r="X52" s="127"/>
      <c r="Y52" s="127"/>
      <c r="Z52" s="127"/>
      <c r="AA52" s="127"/>
      <c r="AB52" s="150"/>
      <c r="AC52" s="151"/>
      <c r="AD52" s="152"/>
      <c r="AE52" s="149"/>
      <c r="AF52" s="150"/>
      <c r="AG52" s="151"/>
      <c r="AH52" s="152"/>
      <c r="AI52" s="149"/>
      <c r="AJ52" s="150"/>
      <c r="AK52" s="129"/>
      <c r="AL52" s="130"/>
      <c r="AM52" s="131" t="s">
        <v>66</v>
      </c>
      <c r="AN52" s="127"/>
      <c r="AO52" s="132"/>
      <c r="AP52" s="127"/>
      <c r="AQ52" s="127"/>
      <c r="AR52" s="127"/>
      <c r="AS52" s="127"/>
      <c r="AT52" s="133"/>
      <c r="AV52" s="19"/>
      <c r="AW52" s="19"/>
      <c r="AX52" s="19"/>
      <c r="AY52" s="19"/>
    </row>
    <row r="53" spans="1:51" ht="11.45" customHeight="1">
      <c r="A53" s="119" t="s">
        <v>76</v>
      </c>
      <c r="B53" s="119"/>
      <c r="C53" s="119"/>
      <c r="D53" s="119"/>
      <c r="E53" s="166"/>
      <c r="F53" s="166"/>
      <c r="G53" s="166"/>
      <c r="H53" s="166"/>
      <c r="I53" s="154"/>
      <c r="J53" s="154"/>
      <c r="K53" s="153"/>
      <c r="L53" s="120"/>
      <c r="P53" s="155"/>
      <c r="Q53" s="155"/>
      <c r="R53" s="37"/>
      <c r="S53" s="160"/>
      <c r="T53" s="163"/>
      <c r="U53" s="16"/>
      <c r="V53" s="127"/>
      <c r="W53" s="132"/>
      <c r="X53" s="127"/>
      <c r="Y53" s="127"/>
      <c r="Z53" s="127"/>
      <c r="AA53" s="127"/>
      <c r="AB53" s="150"/>
      <c r="AC53" s="151"/>
      <c r="AD53" s="152"/>
      <c r="AE53" s="149"/>
      <c r="AF53" s="150"/>
      <c r="AG53" s="134"/>
      <c r="AH53" s="131"/>
      <c r="AI53" s="131" t="s">
        <v>67</v>
      </c>
      <c r="AJ53" s="127"/>
      <c r="AK53" s="127"/>
      <c r="AL53" s="127"/>
      <c r="AM53" s="127"/>
      <c r="AN53" s="127"/>
      <c r="AO53" s="132"/>
      <c r="AP53" s="127"/>
      <c r="AQ53" s="127"/>
      <c r="AR53" s="127"/>
      <c r="AS53" s="127"/>
      <c r="AT53" s="133"/>
      <c r="AV53" s="19"/>
      <c r="AW53" s="19"/>
      <c r="AX53" s="19"/>
      <c r="AY53" s="19"/>
    </row>
    <row r="54" spans="1:51" ht="11.45" customHeight="1">
      <c r="A54" s="119" t="s">
        <v>76</v>
      </c>
      <c r="B54" s="119" t="s">
        <v>77</v>
      </c>
      <c r="C54" s="119" t="s">
        <v>78</v>
      </c>
      <c r="D54" s="119" t="s">
        <v>79</v>
      </c>
      <c r="E54" s="166"/>
      <c r="F54" s="166"/>
      <c r="G54" s="166"/>
      <c r="H54" s="166"/>
      <c r="I54" s="154"/>
      <c r="J54" s="154"/>
      <c r="K54" s="153"/>
      <c r="L54" s="120"/>
      <c r="P54" s="155"/>
      <c r="Q54" s="155"/>
      <c r="R54" s="37"/>
      <c r="S54" s="161"/>
      <c r="T54" s="164"/>
      <c r="U54" s="16"/>
      <c r="V54" s="127"/>
      <c r="W54" s="138" t="str">
        <f>X51&amp;"-"&amp;Z51</f>
        <v>-</v>
      </c>
      <c r="X54" s="127"/>
      <c r="Y54" s="127"/>
      <c r="Z54" s="127"/>
      <c r="AA54" s="127"/>
      <c r="AB54" s="150"/>
      <c r="AC54" s="136"/>
      <c r="AD54" s="137"/>
      <c r="AE54" s="131" t="s">
        <v>68</v>
      </c>
      <c r="AF54" s="127"/>
      <c r="AG54" s="127"/>
      <c r="AH54" s="127"/>
      <c r="AI54" s="127"/>
      <c r="AJ54" s="127"/>
      <c r="AK54" s="127"/>
      <c r="AL54" s="127"/>
      <c r="AM54" s="127"/>
      <c r="AN54" s="127"/>
      <c r="AO54" s="138" t="str">
        <f>AP51&amp;"-"&amp;AR51</f>
        <v>45658,4019907407-46022,4021412037</v>
      </c>
      <c r="AP54" s="127"/>
      <c r="AQ54" s="127"/>
      <c r="AR54" s="127"/>
      <c r="AS54" s="127"/>
      <c r="AT54" s="139"/>
      <c r="AV54" s="19"/>
      <c r="AW54" s="19" t="str">
        <f t="shared" ref="AW54:AW62" si="3">IF(T54="","",T54)</f>
        <v/>
      </c>
      <c r="AX54" s="19"/>
      <c r="AY54" s="19"/>
    </row>
    <row r="55" spans="1:51" ht="11.45" customHeight="1">
      <c r="A55" s="119" t="s">
        <v>76</v>
      </c>
      <c r="B55" s="119" t="s">
        <v>77</v>
      </c>
      <c r="C55" s="119" t="s">
        <v>78</v>
      </c>
      <c r="D55" s="119" t="s">
        <v>79</v>
      </c>
      <c r="E55" s="166"/>
      <c r="F55" s="166"/>
      <c r="G55" s="166"/>
      <c r="H55" s="166"/>
      <c r="I55" s="154"/>
      <c r="J55" s="153"/>
      <c r="K55" s="119"/>
      <c r="L55" s="120"/>
      <c r="P55" s="155"/>
      <c r="Q55" s="155"/>
      <c r="R55" s="31"/>
      <c r="S55" s="50"/>
      <c r="T55" s="51" t="s">
        <v>13</v>
      </c>
      <c r="U55" s="52"/>
      <c r="V55" s="52"/>
      <c r="W55" s="52"/>
      <c r="X55" s="52"/>
      <c r="Y55" s="52"/>
      <c r="Z55" s="52"/>
      <c r="AA55" s="53"/>
      <c r="AB55" s="147"/>
      <c r="AC55" s="52"/>
      <c r="AD55" s="52"/>
      <c r="AE55" s="52"/>
      <c r="AF55" s="52"/>
      <c r="AG55" s="52"/>
      <c r="AH55" s="52"/>
      <c r="AI55" s="52"/>
      <c r="AJ55" s="52"/>
      <c r="AK55" s="52"/>
      <c r="AL55" s="52"/>
      <c r="AM55" s="52"/>
      <c r="AN55" s="52"/>
      <c r="AO55" s="52"/>
      <c r="AP55" s="52"/>
      <c r="AQ55" s="52"/>
      <c r="AR55" s="52"/>
      <c r="AS55" s="52"/>
      <c r="AT55" s="53"/>
      <c r="AV55" s="19"/>
      <c r="AW55" s="19" t="str">
        <f t="shared" si="3"/>
        <v>Добавить строку</v>
      </c>
      <c r="AX55" s="19"/>
      <c r="AY55" s="19"/>
    </row>
    <row r="56" spans="1:51" s="8" customFormat="1" ht="1.1499999999999999" customHeight="1">
      <c r="A56" s="122" t="s">
        <v>76</v>
      </c>
      <c r="B56" s="122" t="s">
        <v>77</v>
      </c>
      <c r="C56" s="122" t="s">
        <v>78</v>
      </c>
      <c r="D56" s="122" t="s">
        <v>79</v>
      </c>
      <c r="E56" s="166"/>
      <c r="F56" s="166"/>
      <c r="G56" s="166"/>
      <c r="H56" s="166"/>
      <c r="I56" s="153"/>
      <c r="J56" s="122"/>
      <c r="K56" s="122"/>
      <c r="L56" s="123"/>
      <c r="M56" s="100"/>
      <c r="N56" s="100"/>
      <c r="O56" s="100"/>
      <c r="P56" s="155"/>
      <c r="Q56" s="113"/>
      <c r="R56" s="31"/>
      <c r="S56" s="54"/>
      <c r="T56" s="55" t="s">
        <v>63</v>
      </c>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V56" s="19"/>
      <c r="AW56" s="19" t="str">
        <f t="shared" si="3"/>
        <v>Добавить группу потребителей</v>
      </c>
      <c r="AX56" s="19"/>
      <c r="AY56" s="19"/>
    </row>
    <row r="57" spans="1:51" s="59" customFormat="1" ht="1.1499999999999999" customHeight="1">
      <c r="A57" s="122" t="s">
        <v>76</v>
      </c>
      <c r="B57" s="122" t="s">
        <v>77</v>
      </c>
      <c r="C57" s="122" t="s">
        <v>78</v>
      </c>
      <c r="D57" s="122" t="s">
        <v>79</v>
      </c>
      <c r="E57" s="166"/>
      <c r="F57" s="166"/>
      <c r="G57" s="166"/>
      <c r="H57" s="165"/>
      <c r="I57" s="122"/>
      <c r="J57" s="122"/>
      <c r="K57" s="122"/>
      <c r="L57" s="123"/>
      <c r="M57" s="140"/>
      <c r="N57" s="140"/>
      <c r="O57" s="8"/>
      <c r="P57" s="60"/>
      <c r="Q57" s="61"/>
      <c r="R57" s="108"/>
      <c r="S57" s="54"/>
      <c r="T57" s="55"/>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8"/>
      <c r="AV57" s="19"/>
      <c r="AW57" s="19" t="str">
        <f t="shared" si="3"/>
        <v/>
      </c>
      <c r="AX57" s="19"/>
      <c r="AY57" s="19"/>
    </row>
    <row r="58" spans="1:51" s="8" customFormat="1" ht="1.1499999999999999" customHeight="1">
      <c r="A58" s="122" t="s">
        <v>76</v>
      </c>
      <c r="B58" s="122" t="s">
        <v>77</v>
      </c>
      <c r="C58" s="122" t="s">
        <v>78</v>
      </c>
      <c r="D58" s="122"/>
      <c r="E58" s="166"/>
      <c r="F58" s="166"/>
      <c r="G58" s="165"/>
      <c r="H58" s="122"/>
      <c r="I58" s="122"/>
      <c r="J58" s="122"/>
      <c r="K58" s="122"/>
      <c r="L58" s="123"/>
      <c r="M58" s="140"/>
      <c r="N58" s="140"/>
      <c r="P58" s="60"/>
      <c r="Q58" s="61"/>
      <c r="R58" s="60"/>
      <c r="S58" s="63"/>
      <c r="T58" s="64" t="s">
        <v>14</v>
      </c>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V58" s="19"/>
      <c r="AW58" s="19" t="str">
        <f t="shared" si="3"/>
        <v>Добавить источник для дифференциации</v>
      </c>
      <c r="AX58" s="19"/>
      <c r="AY58" s="19"/>
    </row>
    <row r="59" spans="1:51" s="8" customFormat="1" ht="1.1499999999999999" customHeight="1">
      <c r="A59" s="122" t="s">
        <v>76</v>
      </c>
      <c r="B59" s="122" t="s">
        <v>77</v>
      </c>
      <c r="C59" s="122"/>
      <c r="D59" s="122"/>
      <c r="E59" s="166"/>
      <c r="F59" s="165"/>
      <c r="G59" s="122"/>
      <c r="H59" s="122"/>
      <c r="I59" s="122"/>
      <c r="J59" s="122"/>
      <c r="K59" s="122"/>
      <c r="L59" s="123"/>
      <c r="M59" s="141"/>
      <c r="N59" s="141"/>
      <c r="P59" s="60"/>
      <c r="Q59" s="61"/>
      <c r="R59" s="60"/>
      <c r="S59" s="63"/>
      <c r="T59" s="64" t="s">
        <v>15</v>
      </c>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V59" s="19"/>
      <c r="AW59" s="19" t="str">
        <f t="shared" si="3"/>
        <v>Добавить централизованную систему для дифференциации</v>
      </c>
      <c r="AX59" s="19"/>
      <c r="AY59" s="19"/>
    </row>
    <row r="60" spans="1:51" s="8" customFormat="1" ht="1.1499999999999999" customHeight="1">
      <c r="A60" s="122" t="s">
        <v>76</v>
      </c>
      <c r="B60" s="122"/>
      <c r="C60" s="122"/>
      <c r="D60" s="122"/>
      <c r="E60" s="166"/>
      <c r="F60" s="122"/>
      <c r="G60" s="122"/>
      <c r="H60" s="122"/>
      <c r="I60" s="122"/>
      <c r="J60" s="122"/>
      <c r="K60" s="122"/>
      <c r="L60" s="123"/>
      <c r="M60" s="141"/>
      <c r="N60" s="141"/>
      <c r="P60" s="60"/>
      <c r="Q60" s="61"/>
      <c r="R60" s="60"/>
      <c r="S60" s="63"/>
      <c r="T60" s="64" t="s">
        <v>16</v>
      </c>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V60" s="19"/>
      <c r="AW60" s="19" t="str">
        <f t="shared" si="3"/>
        <v>Добавить территорию для дифференциации</v>
      </c>
      <c r="AX60" s="19"/>
      <c r="AY60" s="19"/>
    </row>
    <row r="61" spans="1:51" s="8" customFormat="1" ht="1.1499999999999999" customHeight="1">
      <c r="A61" s="122" t="s">
        <v>76</v>
      </c>
      <c r="B61" s="122"/>
      <c r="C61" s="122"/>
      <c r="D61" s="122"/>
      <c r="E61" s="165"/>
      <c r="F61" s="122"/>
      <c r="G61" s="122"/>
      <c r="H61" s="122"/>
      <c r="I61" s="122"/>
      <c r="J61" s="122"/>
      <c r="K61" s="122"/>
      <c r="L61" s="123"/>
      <c r="M61" s="141"/>
      <c r="N61" s="141"/>
      <c r="P61" s="60"/>
      <c r="Q61" s="61"/>
      <c r="R61" s="60"/>
      <c r="S61" s="63"/>
      <c r="T61" s="64" t="s">
        <v>16</v>
      </c>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V61" s="19"/>
      <c r="AW61" s="19" t="str">
        <f t="shared" si="3"/>
        <v>Добавить территорию для дифференциации</v>
      </c>
      <c r="AX61" s="19"/>
      <c r="AY61" s="19"/>
    </row>
    <row r="62" spans="1:51" s="8" customFormat="1" ht="1.1499999999999999" customHeight="1">
      <c r="A62" s="122"/>
      <c r="B62" s="122"/>
      <c r="C62" s="122"/>
      <c r="D62" s="122"/>
      <c r="E62" s="122"/>
      <c r="F62" s="122"/>
      <c r="G62" s="122"/>
      <c r="H62" s="122"/>
      <c r="I62" s="122"/>
      <c r="J62" s="122"/>
      <c r="K62" s="122"/>
      <c r="L62" s="123"/>
      <c r="M62" s="141"/>
      <c r="N62" s="141"/>
      <c r="P62" s="60"/>
      <c r="Q62" s="61"/>
      <c r="R62" s="60"/>
      <c r="S62" s="63"/>
      <c r="T62" s="64" t="s">
        <v>64</v>
      </c>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V62" s="19"/>
      <c r="AW62" s="19" t="str">
        <f t="shared" si="3"/>
        <v>Добавить наименование тарифа</v>
      </c>
      <c r="AX62" s="19"/>
      <c r="AY62" s="19"/>
    </row>
    <row r="63" spans="1:51" ht="11.45" customHeight="1">
      <c r="M63" s="109"/>
      <c r="N63" s="109"/>
      <c r="O63" s="109"/>
      <c r="P63" s="109"/>
      <c r="Q63" s="109"/>
      <c r="R63" s="1"/>
      <c r="S63" s="1"/>
      <c r="AU63" s="1"/>
      <c r="AV63" s="1"/>
      <c r="AW63" s="1"/>
      <c r="AX63" s="1"/>
      <c r="AY63" s="1"/>
    </row>
    <row r="64" spans="1:51" ht="19.899999999999999" customHeight="1">
      <c r="O64" s="109"/>
      <c r="S64" s="110"/>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row>
    <row r="65" spans="1:51" ht="21" customHeight="1">
      <c r="O65" s="109"/>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row>
    <row r="66" spans="1:51" ht="14.65" customHeight="1">
      <c r="O66" s="109"/>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row>
    <row r="67" spans="1:51" ht="19.899999999999999" customHeight="1">
      <c r="O67" s="109"/>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row>
    <row r="68" spans="1:51" ht="16.899999999999999" customHeight="1">
      <c r="O68" s="109"/>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row>
    <row r="69" spans="1:51" ht="14.65" customHeight="1">
      <c r="O69" s="109"/>
    </row>
    <row r="70" spans="1:51" ht="22.5" hidden="1" customHeight="1">
      <c r="A70" s="109" t="s">
        <v>65</v>
      </c>
      <c r="B70" s="109">
        <v>0</v>
      </c>
      <c r="C70" s="109">
        <v>0</v>
      </c>
      <c r="D70" s="109">
        <v>0</v>
      </c>
      <c r="E70" s="109">
        <v>0</v>
      </c>
      <c r="F70" s="109">
        <v>0</v>
      </c>
      <c r="G70" s="109">
        <v>0</v>
      </c>
      <c r="H70" s="109">
        <v>0</v>
      </c>
      <c r="I70" s="109">
        <v>0</v>
      </c>
      <c r="J70" s="109">
        <v>0</v>
      </c>
      <c r="K70" s="109">
        <v>0</v>
      </c>
      <c r="L70" s="20">
        <v>0</v>
      </c>
      <c r="M70" s="4">
        <v>0</v>
      </c>
      <c r="N70" s="4">
        <v>0</v>
      </c>
      <c r="O70" s="4">
        <v>0</v>
      </c>
      <c r="P70" s="4">
        <v>3</v>
      </c>
      <c r="Q70" s="5">
        <v>3</v>
      </c>
      <c r="R70" s="6">
        <v>3</v>
      </c>
      <c r="S70" s="7">
        <v>12</v>
      </c>
      <c r="T70" s="1">
        <v>31</v>
      </c>
      <c r="U70" s="1">
        <v>0</v>
      </c>
      <c r="V70" s="1">
        <v>0</v>
      </c>
      <c r="W70" s="1">
        <v>0</v>
      </c>
      <c r="X70" s="1">
        <v>0</v>
      </c>
      <c r="Y70" s="1">
        <v>0</v>
      </c>
      <c r="Z70" s="1">
        <v>0</v>
      </c>
      <c r="AA70" s="1">
        <v>0</v>
      </c>
      <c r="AB70" s="1">
        <v>5</v>
      </c>
      <c r="AC70" s="1">
        <v>3</v>
      </c>
      <c r="AD70" s="1">
        <v>3</v>
      </c>
      <c r="AE70" s="1">
        <v>24</v>
      </c>
      <c r="AF70" s="1">
        <v>3</v>
      </c>
      <c r="AG70" s="1">
        <v>3</v>
      </c>
      <c r="AH70" s="1">
        <v>3</v>
      </c>
      <c r="AI70" s="1">
        <v>24</v>
      </c>
      <c r="AJ70" s="1">
        <v>3</v>
      </c>
      <c r="AK70" s="1">
        <v>3</v>
      </c>
      <c r="AL70" s="1">
        <v>3</v>
      </c>
      <c r="AM70" s="1">
        <v>18</v>
      </c>
      <c r="AN70" s="1">
        <v>21</v>
      </c>
      <c r="AO70" s="1">
        <v>21</v>
      </c>
      <c r="AP70" s="1">
        <v>11</v>
      </c>
      <c r="AQ70" s="1">
        <v>3</v>
      </c>
      <c r="AR70" s="1">
        <v>11</v>
      </c>
      <c r="AS70" s="1">
        <v>8</v>
      </c>
      <c r="AT70" s="1">
        <v>4</v>
      </c>
      <c r="AU70" s="8">
        <v>10</v>
      </c>
      <c r="AV70" s="8">
        <v>10</v>
      </c>
      <c r="AW70" s="8">
        <v>10</v>
      </c>
      <c r="AX70" s="8">
        <v>10</v>
      </c>
      <c r="AY70" s="8">
        <v>10</v>
      </c>
    </row>
  </sheetData>
  <sheetProtection formatColumns="0" formatRows="0" insertRows="0" deleteColumns="0" deleteRows="0" sort="0" autoFilter="0"/>
  <mergeCells count="116">
    <mergeCell ref="E2:E17"/>
    <mergeCell ref="V2:AA2"/>
    <mergeCell ref="AB2:AT2"/>
    <mergeCell ref="F3:F16"/>
    <mergeCell ref="V3:AA3"/>
    <mergeCell ref="AB3:AT3"/>
    <mergeCell ref="G4:G15"/>
    <mergeCell ref="V4:AA4"/>
    <mergeCell ref="AB4:AT4"/>
    <mergeCell ref="H5:H14"/>
    <mergeCell ref="K8:K11"/>
    <mergeCell ref="R8:R11"/>
    <mergeCell ref="S8:S11"/>
    <mergeCell ref="T8:T11"/>
    <mergeCell ref="X8:X11"/>
    <mergeCell ref="Y8:Y11"/>
    <mergeCell ref="V5:AA5"/>
    <mergeCell ref="AB5:AT5"/>
    <mergeCell ref="I6:I13"/>
    <mergeCell ref="P6:P13"/>
    <mergeCell ref="V6:AA6"/>
    <mergeCell ref="AB6:AT6"/>
    <mergeCell ref="J7:J12"/>
    <mergeCell ref="Q7:Q12"/>
    <mergeCell ref="V7:AA7"/>
    <mergeCell ref="AB7:AT7"/>
    <mergeCell ref="S27:AR27"/>
    <mergeCell ref="S28:AR28"/>
    <mergeCell ref="S30:T30"/>
    <mergeCell ref="V30:Z30"/>
    <mergeCell ref="AB30:AR30"/>
    <mergeCell ref="S31:T31"/>
    <mergeCell ref="V31:Z31"/>
    <mergeCell ref="AB31:AR31"/>
    <mergeCell ref="AF8:AF10"/>
    <mergeCell ref="AG8:AG9"/>
    <mergeCell ref="AH8:AH9"/>
    <mergeCell ref="AI8:AI9"/>
    <mergeCell ref="AJ8:AJ9"/>
    <mergeCell ref="Z8:Z11"/>
    <mergeCell ref="AA8:AA11"/>
    <mergeCell ref="AB8:AB11"/>
    <mergeCell ref="AC8:AC10"/>
    <mergeCell ref="AD8:AD10"/>
    <mergeCell ref="AE8:AE10"/>
    <mergeCell ref="S35:T35"/>
    <mergeCell ref="V35:Z35"/>
    <mergeCell ref="AB35:AR35"/>
    <mergeCell ref="S36:T36"/>
    <mergeCell ref="V36:Z36"/>
    <mergeCell ref="AB36:AR36"/>
    <mergeCell ref="S32:T32"/>
    <mergeCell ref="V32:Z32"/>
    <mergeCell ref="AB32:AR32"/>
    <mergeCell ref="S33:T33"/>
    <mergeCell ref="V33:Z33"/>
    <mergeCell ref="AB33:AR33"/>
    <mergeCell ref="V38:AA38"/>
    <mergeCell ref="AB38:AS38"/>
    <mergeCell ref="S39:AT39"/>
    <mergeCell ref="S40:S43"/>
    <mergeCell ref="T40:T43"/>
    <mergeCell ref="V40:Z40"/>
    <mergeCell ref="AA40:AA43"/>
    <mergeCell ref="AB40:AE43"/>
    <mergeCell ref="AF40:AI43"/>
    <mergeCell ref="Y43:Z43"/>
    <mergeCell ref="AQ43:AR43"/>
    <mergeCell ref="Y44:Z44"/>
    <mergeCell ref="AQ44:AR44"/>
    <mergeCell ref="E45:E61"/>
    <mergeCell ref="V45:AA45"/>
    <mergeCell ref="AB45:AT45"/>
    <mergeCell ref="F46:F59"/>
    <mergeCell ref="V46:AA46"/>
    <mergeCell ref="AB46:AT46"/>
    <mergeCell ref="AJ40:AM43"/>
    <mergeCell ref="AN40:AR40"/>
    <mergeCell ref="AS40:AS43"/>
    <mergeCell ref="AT40:AT43"/>
    <mergeCell ref="V41:W41"/>
    <mergeCell ref="X41:Z42"/>
    <mergeCell ref="AN41:AO41"/>
    <mergeCell ref="AP41:AR42"/>
    <mergeCell ref="V42:W42"/>
    <mergeCell ref="AN42:AO42"/>
    <mergeCell ref="G47:G58"/>
    <mergeCell ref="V47:AA47"/>
    <mergeCell ref="AB47:AT47"/>
    <mergeCell ref="H48:H57"/>
    <mergeCell ref="V48:AA48"/>
    <mergeCell ref="AB48:AT48"/>
    <mergeCell ref="I49:I56"/>
    <mergeCell ref="P49:P56"/>
    <mergeCell ref="V49:AA49"/>
    <mergeCell ref="AB49:AT49"/>
    <mergeCell ref="J50:J55"/>
    <mergeCell ref="Q50:Q55"/>
    <mergeCell ref="V50:AA50"/>
    <mergeCell ref="AB50:AT50"/>
    <mergeCell ref="K51:K54"/>
    <mergeCell ref="S51:S54"/>
    <mergeCell ref="T51:T54"/>
    <mergeCell ref="AB51:AB54"/>
    <mergeCell ref="AC51:AC53"/>
    <mergeCell ref="AD51:AD53"/>
    <mergeCell ref="T64:AT64"/>
    <mergeCell ref="T65:AT65"/>
    <mergeCell ref="T67:AT67"/>
    <mergeCell ref="T68:AT68"/>
    <mergeCell ref="AE51:AE53"/>
    <mergeCell ref="AF51:AF53"/>
    <mergeCell ref="AG51:AG52"/>
    <mergeCell ref="AH51:AH52"/>
    <mergeCell ref="AI51:AI52"/>
    <mergeCell ref="AJ51:AJ52"/>
  </mergeCells>
  <dataValidations count="10">
    <dataValidation allowBlank="1" showInputMessage="1" showErrorMessage="1" prompt="Для выбора выполните двойной щелчок левой клавиши мыши по соответствующей ячейке." sqref="Y65590 Y131126 Y196662 Y262198 Y327734 Y393270 Y458806 Y524342 Y589878 Y655414 Y720950 Y786486 Y852022 Y917558 Y983094 AA131126 AA458806 AA196662 AA262198 AA327734 AA393270 AA524342 AA589878 AA655414 AA720950 AA786486 AA852022 AA917558 AA983094 AA65590 AA8:AA10 Y8:Y10 AQ65590 AQ131126 AQ196662 AQ262198 AQ327734 AQ393270 AQ458806 AQ524342 AQ589878 AQ655414 AQ720950 AQ786486 AQ852022 AQ917558 AQ983094 AS131126 AS458806 AS196662 AS262198 AS327734 AS393270 AS524342 AS589878 AS655414 AS720950 AS786486 AS852022 AS917558 AS983094 AS65590 AQ8 AB8 AE8:AF8 AI8:AJ8 AQ19 AS51 AS19 AB19 AE19:AF19 AI19:AJ19 AI51:AJ51 AE51:AF51 AA51:AB51 AS8 AQ51 Y51"/>
    <dataValidation type="textLength" operator="lessThanOrEqual" allowBlank="1" showInputMessage="1" showErrorMessage="1" errorTitle="Ошибка" error="Допускается ввод не более 900 символов!" sqref="T8:T11 T51:T54">
      <formula1>900</formula1>
    </dataValidation>
    <dataValidation allowBlank="1" promptTitle="checkPeriodRange" sqref="W65591 W131127 W196663 W262199 W327735 W393271 W458807 W524343 W589879 W655415 W720951 W786487 W852023 W917559 W983095 AO54 W11 AO65591 AO131127 AO196663 AO262199 AO327735 AO393271 AO458807 AO524343 AO589879 AO655415 AO720951 AO786487 AO852023 AO917559 AO983095 AO11 W5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X65590 X131126 X196662 X262198 X327734 X393270 X458806 X524342 X589878 X655414 X720950 X786486 X852022 X917558 X983094 Z65590 Z131126 Z196662 Z262198 Z327734 Z393270 Z458806 Z524342 Z589878 Z655414 Z720950 Z786486 Z852022 Z917558 Z983094 X8:X10 Z8:Z10 AP65590 AP131126 AP196662 AP262198 AP327734 AP393270 AP458806 AP524342 AP589878 AP655414 AP720950 AP786486 AP852022 AP917558 AP983094 AR65590 AR131126 AR196662 AR262198 AR327734 AR393270 AR458806 AR524342 AR589878 AR655414 AR720950 AR786486 AR852022 AR917558 AR983094 AR8 AR51 AR19 AP19 AP8 AP51 Z51 X51"/>
    <dataValidation type="list" allowBlank="1" showInputMessage="1" showErrorMessage="1" errorTitle="Ошибка" error="Выберите значение из списка" sqref="AB983092:AM983092 AB65588:AM65588 AB131124:AM131124 AB196660:AM196660 AB262196:AM262196 AB327732:AM327732 AB393268:AM393268 AB458804:AM458804 AB524340:AM524340 AB589876:AM589876 AB655412:AM655412 AB720948:AM720948 AB786484:AM786484 AB852020:AM852020 AB917556:AM917556">
      <formula1>kind_of_scheme_in</formula1>
    </dataValidation>
    <dataValidation type="list" allowBlank="1" showInputMessage="1" showErrorMessage="1" errorTitle="Ошибка" error="Выберите значение из списка" sqref="T65590 T131126 T196662 T262198 T327734 T393270 T458806 T524342 T589878 T655414 T720950 T786486 T852022 T917558 T983094">
      <formula1>kind_of_heat_transfer</formula1>
    </dataValidation>
    <dataValidation allowBlank="1" sqref="S131128:AT131134 S196664:AT196670 S262200:AT262206 S327736:AT327742 S393272:AT393278 S458808:AT458814 S524344:AT524350 S589880:AT589886 S655416:AT655422 S720952:AT720958 S786488:AT786494 S852024:AT852030 S917560:AT917566 S983096:AT983102 S65592:AT65598"/>
    <dataValidation type="list" allowBlank="1" showInputMessage="1" errorTitle="Ошибка" error="Выберите значение из списка" prompt="Выберите значение из списка" sqref="V917557:AT917557 V983093:AT983093 V65589:AT65589 V131125:AT131125 V196661:AT196661 V262197:AT262197 V327733:AT327733 V393269:AT393269 V458805:AT458805 V524341:AT524341 V589877:AT589877 V655413:AT655413 V720949:AT720949 V786485:AT786485 V852021:AT852021">
      <formula1>kind_of_cons</formula1>
    </dataValidation>
    <dataValidation type="list" allowBlank="1" showInputMessage="1" showErrorMessage="1" errorTitle="Ошибка" error="Выберите значение из списка" prompt="Выберите значение из списка" sqref="AN42:AO42">
      <formula1>UNIT_CONNECT_LIST</formula1>
    </dataValidation>
    <dataValidation allowBlank="1" errorTitle="Ошибка" error="Выберите значение из списка" sqref="V42:W42"/>
  </dataValidations>
  <pageMargins left="0.7" right="0.7" top="0.75" bottom="0.75" header="0.3" footer="0.3"/>
  <pageSetup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Q64"/>
  <sheetViews>
    <sheetView showGridLines="0" topLeftCell="P23" zoomScale="90" workbookViewId="0">
      <selection activeCell="T59" sqref="T59:AK59"/>
    </sheetView>
  </sheetViews>
  <sheetFormatPr defaultColWidth="10.5703125" defaultRowHeight="14.25" customHeight="1"/>
  <cols>
    <col min="1" max="3" width="10.140625" style="1" hidden="1" customWidth="1"/>
    <col min="4" max="4" width="11.85546875" style="1" hidden="1" customWidth="1"/>
    <col min="5" max="11" width="10.140625" style="1" hidden="1" customWidth="1"/>
    <col min="12" max="12" width="10.140625" style="2" hidden="1" customWidth="1"/>
    <col min="13" max="15" width="10.140625" style="3" hidden="1" customWidth="1"/>
    <col min="16" max="16" width="3" style="4" customWidth="1"/>
    <col min="17" max="17" width="3" style="5" customWidth="1"/>
    <col min="18" max="18" width="3" style="6" customWidth="1"/>
    <col min="19" max="19" width="12" style="7" customWidth="1"/>
    <col min="20" max="20" width="31" style="1" customWidth="1"/>
    <col min="21" max="21" width="0.140625" style="1" customWidth="1"/>
    <col min="22" max="23" width="21.7109375" style="1" hidden="1" customWidth="1"/>
    <col min="24" max="24" width="11.7109375" style="1" hidden="1" customWidth="1"/>
    <col min="25" max="25" width="3.7109375" style="1" hidden="1" customWidth="1"/>
    <col min="26" max="26" width="11.7109375" style="1" hidden="1" customWidth="1"/>
    <col min="27" max="27" width="8.5703125" style="1" hidden="1" customWidth="1"/>
    <col min="28" max="28" width="26.7109375" style="1" customWidth="1"/>
    <col min="29" max="29" width="24.5703125" style="1" customWidth="1"/>
    <col min="30" max="31" width="21" style="1" customWidth="1"/>
    <col min="32" max="32" width="19" style="1" customWidth="1"/>
    <col min="33" max="33" width="3.7109375" style="1" customWidth="1"/>
    <col min="34" max="34" width="11" style="1" customWidth="1"/>
    <col min="35" max="35" width="8.5703125" style="1" hidden="1" customWidth="1"/>
    <col min="36" max="36" width="4" style="1" customWidth="1"/>
    <col min="37" max="37" width="115" style="1" customWidth="1"/>
    <col min="38" max="42" width="10" style="8" customWidth="1"/>
    <col min="43" max="43" width="10.5703125" style="1"/>
    <col min="44" max="16384" width="10.5703125" style="9"/>
  </cols>
  <sheetData>
    <row r="1" spans="1:43" ht="0.75" hidden="1" customHeight="1">
      <c r="AQ1" s="1" t="s">
        <v>0</v>
      </c>
    </row>
    <row r="2" spans="1:43" ht="21" hidden="1" customHeight="1">
      <c r="A2" s="10"/>
      <c r="B2" s="10"/>
      <c r="C2" s="10"/>
      <c r="D2" s="10"/>
      <c r="E2" s="218">
        <v>1</v>
      </c>
      <c r="F2" s="10"/>
      <c r="G2" s="10"/>
      <c r="H2" s="10"/>
      <c r="I2" s="10"/>
      <c r="J2" s="10"/>
      <c r="K2" s="10"/>
      <c r="L2" s="11"/>
      <c r="M2" s="7"/>
      <c r="N2" s="7"/>
      <c r="O2" s="7"/>
      <c r="Q2" s="12"/>
      <c r="R2" s="13"/>
      <c r="S2" s="14" t="e">
        <f>INDEX(PT_DIFFERENTIATION_NUM_NTAR,MATCH(A2,PT_DIFFERENTIATION_NTAR_ID,0))</f>
        <v>#N/A</v>
      </c>
      <c r="T2" s="15" t="s">
        <v>1</v>
      </c>
      <c r="U2" s="16"/>
      <c r="V2" s="167"/>
      <c r="W2" s="167"/>
      <c r="X2" s="167"/>
      <c r="Y2" s="167"/>
      <c r="Z2" s="167"/>
      <c r="AA2" s="168"/>
      <c r="AB2" s="17"/>
      <c r="AC2" s="167" t="e">
        <f>INDEX(PT_DIFFERENTIATION_NTAR,MATCH(A2,PT_DIFFERENTIATION_NTAR_ID,0))</f>
        <v>#N/A</v>
      </c>
      <c r="AD2" s="167"/>
      <c r="AE2" s="167"/>
      <c r="AF2" s="167"/>
      <c r="AG2" s="167"/>
      <c r="AH2" s="167"/>
      <c r="AI2" s="167"/>
      <c r="AJ2" s="168"/>
      <c r="AK2" s="18" t="s">
        <v>2</v>
      </c>
      <c r="AM2" s="19"/>
      <c r="AN2" s="19" t="str">
        <f t="shared" ref="AN2:AN14" si="0">IF(T2="","",T2)</f>
        <v>Наименование тарифа</v>
      </c>
      <c r="AO2" s="19"/>
      <c r="AP2" s="19"/>
      <c r="AQ2" s="1">
        <v>0</v>
      </c>
    </row>
    <row r="3" spans="1:43" ht="21" hidden="1" customHeight="1">
      <c r="A3" s="10"/>
      <c r="B3" s="10"/>
      <c r="C3" s="10"/>
      <c r="D3" s="10"/>
      <c r="E3" s="219"/>
      <c r="F3" s="218">
        <v>1</v>
      </c>
      <c r="G3" s="10"/>
      <c r="H3" s="10"/>
      <c r="I3" s="10"/>
      <c r="J3" s="10"/>
      <c r="K3" s="10"/>
      <c r="L3" s="11"/>
      <c r="M3" s="7"/>
      <c r="N3" s="7"/>
      <c r="O3" s="7"/>
      <c r="P3" s="20"/>
      <c r="Q3" s="21"/>
      <c r="R3" s="22"/>
      <c r="S3" s="14" t="e">
        <f>INDEX(PT_DIFFERENTIATION_NUM_TER,MATCH(B3,PT_DIFFERENTIATION_TER_ID,0))</f>
        <v>#N/A</v>
      </c>
      <c r="T3" s="23" t="s">
        <v>3</v>
      </c>
      <c r="U3" s="16"/>
      <c r="V3" s="167"/>
      <c r="W3" s="167"/>
      <c r="X3" s="167"/>
      <c r="Y3" s="167"/>
      <c r="Z3" s="167"/>
      <c r="AA3" s="168"/>
      <c r="AB3" s="17"/>
      <c r="AC3" s="167" t="e">
        <f>INDEX(PT_DIFFERENTIATION_TER,MATCH(B3,PT_DIFFERENTIATION_TER_ID,0))</f>
        <v>#N/A</v>
      </c>
      <c r="AD3" s="167"/>
      <c r="AE3" s="167"/>
      <c r="AF3" s="167"/>
      <c r="AG3" s="167"/>
      <c r="AH3" s="167"/>
      <c r="AI3" s="167"/>
      <c r="AJ3" s="168"/>
      <c r="AK3" s="18" t="s">
        <v>4</v>
      </c>
      <c r="AM3" s="19"/>
      <c r="AN3" s="19" t="str">
        <f t="shared" si="0"/>
        <v>Территория действия тарифа</v>
      </c>
      <c r="AO3" s="19"/>
      <c r="AP3" s="19"/>
      <c r="AQ3" s="1">
        <v>0</v>
      </c>
    </row>
    <row r="4" spans="1:43" ht="22.5" hidden="1" customHeight="1">
      <c r="A4" s="10"/>
      <c r="B4" s="10"/>
      <c r="C4" s="10"/>
      <c r="D4" s="10"/>
      <c r="E4" s="219"/>
      <c r="F4" s="219"/>
      <c r="G4" s="218">
        <v>1</v>
      </c>
      <c r="H4" s="10"/>
      <c r="I4" s="10"/>
      <c r="J4" s="10"/>
      <c r="K4" s="10"/>
      <c r="L4" s="11"/>
      <c r="M4" s="7"/>
      <c r="N4" s="7"/>
      <c r="O4" s="7"/>
      <c r="P4" s="24"/>
      <c r="Q4" s="21"/>
      <c r="R4" s="22"/>
      <c r="S4" s="14" t="e">
        <f>INDEX(PT_DIFFERENTIATION_NUM_CS,MATCH(C4,PT_DIFFERENTIATION_CS_ID,0))</f>
        <v>#N/A</v>
      </c>
      <c r="T4" s="25" t="s">
        <v>5</v>
      </c>
      <c r="U4" s="16"/>
      <c r="V4" s="167"/>
      <c r="W4" s="167"/>
      <c r="X4" s="167"/>
      <c r="Y4" s="167"/>
      <c r="Z4" s="167"/>
      <c r="AA4" s="168"/>
      <c r="AB4" s="17"/>
      <c r="AC4" s="167" t="e">
        <f>INDEX(PT_DIFFERENTIATION_CS,MATCH(C4,PT_DIFFERENTIATION_CS_ID,0))</f>
        <v>#N/A</v>
      </c>
      <c r="AD4" s="167"/>
      <c r="AE4" s="167"/>
      <c r="AF4" s="167"/>
      <c r="AG4" s="167"/>
      <c r="AH4" s="167"/>
      <c r="AI4" s="167"/>
      <c r="AJ4" s="168"/>
      <c r="AK4" s="18" t="s">
        <v>6</v>
      </c>
      <c r="AM4" s="19"/>
      <c r="AN4" s="19" t="str">
        <f t="shared" si="0"/>
        <v xml:space="preserve">Наименование системы теплоснабжения </v>
      </c>
      <c r="AO4" s="19"/>
      <c r="AP4" s="19"/>
      <c r="AQ4" s="1">
        <v>0</v>
      </c>
    </row>
    <row r="5" spans="1:43" ht="21" hidden="1" customHeight="1">
      <c r="A5" s="10"/>
      <c r="B5" s="10"/>
      <c r="C5" s="10"/>
      <c r="D5" s="10"/>
      <c r="E5" s="219"/>
      <c r="F5" s="219"/>
      <c r="G5" s="219"/>
      <c r="H5" s="218">
        <v>1</v>
      </c>
      <c r="I5" s="10"/>
      <c r="J5" s="10"/>
      <c r="K5" s="10"/>
      <c r="L5" s="11"/>
      <c r="M5" s="7"/>
      <c r="N5" s="7"/>
      <c r="O5" s="7"/>
      <c r="P5" s="24"/>
      <c r="Q5" s="21"/>
      <c r="R5" s="22"/>
      <c r="S5" s="14" t="e">
        <f>INDEX(PT_DIFFERENTIATION_NUM_IST_TE,MATCH(D5,PT_DIFFERENTIATION_IST_TE_ID,0))</f>
        <v>#N/A</v>
      </c>
      <c r="T5" s="26" t="s">
        <v>7</v>
      </c>
      <c r="U5" s="16"/>
      <c r="V5" s="167"/>
      <c r="W5" s="167"/>
      <c r="X5" s="167"/>
      <c r="Y5" s="167"/>
      <c r="Z5" s="167"/>
      <c r="AA5" s="168"/>
      <c r="AB5" s="17"/>
      <c r="AC5" s="167" t="e">
        <f>INDEX(PT_DIFFERENTIATION_IST_TE,MATCH(D5,PT_DIFFERENTIATION_IST_TE_ID,0))</f>
        <v>#N/A</v>
      </c>
      <c r="AD5" s="167"/>
      <c r="AE5" s="167"/>
      <c r="AF5" s="167"/>
      <c r="AG5" s="167"/>
      <c r="AH5" s="167"/>
      <c r="AI5" s="167"/>
      <c r="AJ5" s="168"/>
      <c r="AK5" s="18" t="s">
        <v>8</v>
      </c>
      <c r="AM5" s="19"/>
      <c r="AN5" s="19" t="str">
        <f t="shared" si="0"/>
        <v xml:space="preserve">Источник тепловой энергии  </v>
      </c>
      <c r="AO5" s="19"/>
      <c r="AP5" s="19"/>
      <c r="AQ5" s="1">
        <v>0</v>
      </c>
    </row>
    <row r="6" spans="1:43" s="8" customFormat="1" ht="0.75" hidden="1" customHeight="1">
      <c r="A6" s="27"/>
      <c r="B6" s="27"/>
      <c r="C6" s="27"/>
      <c r="D6" s="27"/>
      <c r="E6" s="219"/>
      <c r="F6" s="219"/>
      <c r="G6" s="219"/>
      <c r="H6" s="219"/>
      <c r="I6" s="189" t="e">
        <f>S5&amp;".1"</f>
        <v>#N/A</v>
      </c>
      <c r="J6" s="27"/>
      <c r="K6" s="27"/>
      <c r="L6" s="28" t="s">
        <v>9</v>
      </c>
      <c r="M6" s="29"/>
      <c r="N6" s="29"/>
      <c r="O6" s="29"/>
      <c r="P6" s="155">
        <v>1</v>
      </c>
      <c r="Q6" s="30"/>
      <c r="R6" s="31"/>
      <c r="S6" s="32"/>
      <c r="T6" s="33"/>
      <c r="U6" s="34"/>
      <c r="V6" s="156"/>
      <c r="W6" s="156"/>
      <c r="X6" s="156"/>
      <c r="Y6" s="156"/>
      <c r="Z6" s="156"/>
      <c r="AA6" s="157"/>
      <c r="AB6" s="35"/>
      <c r="AC6" s="156"/>
      <c r="AD6" s="156"/>
      <c r="AE6" s="156"/>
      <c r="AF6" s="156"/>
      <c r="AG6" s="156"/>
      <c r="AH6" s="156"/>
      <c r="AI6" s="156"/>
      <c r="AJ6" s="157"/>
      <c r="AK6" s="36"/>
      <c r="AM6" s="19"/>
      <c r="AN6" s="19" t="str">
        <f t="shared" si="0"/>
        <v/>
      </c>
      <c r="AO6" s="19"/>
      <c r="AP6" s="19"/>
      <c r="AQ6" s="8">
        <v>0</v>
      </c>
    </row>
    <row r="7" spans="1:43" s="8" customFormat="1" ht="0.75" hidden="1" customHeight="1">
      <c r="A7" s="27"/>
      <c r="B7" s="27"/>
      <c r="C7" s="27"/>
      <c r="D7" s="27"/>
      <c r="E7" s="219"/>
      <c r="F7" s="219"/>
      <c r="G7" s="219"/>
      <c r="H7" s="219"/>
      <c r="I7" s="215"/>
      <c r="J7" s="189" t="e">
        <f>S5&amp;".1"</f>
        <v>#N/A</v>
      </c>
      <c r="K7" s="27"/>
      <c r="L7" s="28"/>
      <c r="M7" s="29"/>
      <c r="N7" s="29"/>
      <c r="O7" s="29"/>
      <c r="P7" s="155"/>
      <c r="Q7" s="155">
        <v>1</v>
      </c>
      <c r="R7" s="37"/>
      <c r="S7" s="32"/>
      <c r="T7" s="38"/>
      <c r="U7" s="34"/>
      <c r="V7" s="156"/>
      <c r="W7" s="156"/>
      <c r="X7" s="156"/>
      <c r="Y7" s="156"/>
      <c r="Z7" s="156"/>
      <c r="AA7" s="157"/>
      <c r="AB7" s="35"/>
      <c r="AC7" s="156"/>
      <c r="AD7" s="156"/>
      <c r="AE7" s="156"/>
      <c r="AF7" s="156"/>
      <c r="AG7" s="156"/>
      <c r="AH7" s="156"/>
      <c r="AI7" s="156"/>
      <c r="AJ7" s="157"/>
      <c r="AK7" s="36"/>
      <c r="AM7" s="19"/>
      <c r="AN7" s="19" t="str">
        <f t="shared" si="0"/>
        <v/>
      </c>
      <c r="AO7" s="19"/>
      <c r="AP7" s="19"/>
      <c r="AQ7" s="8">
        <v>0</v>
      </c>
    </row>
    <row r="8" spans="1:43" ht="21" hidden="1" customHeight="1">
      <c r="A8" s="10"/>
      <c r="B8" s="10"/>
      <c r="C8" s="10"/>
      <c r="D8" s="10"/>
      <c r="E8" s="219"/>
      <c r="F8" s="219"/>
      <c r="G8" s="219"/>
      <c r="H8" s="219"/>
      <c r="I8" s="215"/>
      <c r="J8" s="215"/>
      <c r="K8" s="39" t="e">
        <f>S5&amp;".1"</f>
        <v>#N/A</v>
      </c>
      <c r="L8" s="11"/>
      <c r="P8" s="155"/>
      <c r="Q8" s="155"/>
      <c r="R8" s="40">
        <v>1</v>
      </c>
      <c r="S8" s="41" t="e">
        <f>$K8</f>
        <v>#N/A</v>
      </c>
      <c r="T8" s="42"/>
      <c r="U8" s="16"/>
      <c r="V8" s="43"/>
      <c r="W8" s="44"/>
      <c r="X8" s="45"/>
      <c r="Y8" s="46" t="s">
        <v>10</v>
      </c>
      <c r="Z8" s="45"/>
      <c r="AA8" s="46" t="s">
        <v>10</v>
      </c>
      <c r="AB8" s="47"/>
      <c r="AC8" s="48" t="s">
        <v>11</v>
      </c>
      <c r="AD8" s="43"/>
      <c r="AE8" s="44"/>
      <c r="AF8" s="45"/>
      <c r="AG8" s="46" t="s">
        <v>10</v>
      </c>
      <c r="AH8" s="45"/>
      <c r="AI8" s="46" t="s">
        <v>10</v>
      </c>
      <c r="AJ8" s="49"/>
      <c r="AK8" s="216" t="s">
        <v>12</v>
      </c>
      <c r="AL8" s="8" t="e">
        <f ca="1">STRCHECKDATE(#REF!)</f>
        <v>#NAME?</v>
      </c>
      <c r="AM8" s="19"/>
      <c r="AN8" s="19" t="str">
        <f t="shared" si="0"/>
        <v/>
      </c>
      <c r="AO8" s="19"/>
      <c r="AP8" s="19"/>
      <c r="AQ8" s="1">
        <v>0</v>
      </c>
    </row>
    <row r="9" spans="1:43" ht="11.25" hidden="1" customHeight="1">
      <c r="A9" s="10"/>
      <c r="B9" s="10"/>
      <c r="C9" s="10"/>
      <c r="D9" s="10"/>
      <c r="E9" s="219"/>
      <c r="F9" s="219"/>
      <c r="G9" s="219"/>
      <c r="H9" s="219"/>
      <c r="I9" s="215"/>
      <c r="J9" s="189"/>
      <c r="K9" s="10"/>
      <c r="L9" s="11"/>
      <c r="P9" s="155"/>
      <c r="Q9" s="155"/>
      <c r="R9" s="31"/>
      <c r="S9" s="50"/>
      <c r="T9" s="51" t="s">
        <v>13</v>
      </c>
      <c r="U9" s="52"/>
      <c r="V9" s="52"/>
      <c r="W9" s="52"/>
      <c r="X9" s="52"/>
      <c r="Y9" s="52"/>
      <c r="Z9" s="52"/>
      <c r="AA9" s="52"/>
      <c r="AB9" s="52"/>
      <c r="AC9" s="52"/>
      <c r="AD9" s="52"/>
      <c r="AE9" s="52"/>
      <c r="AF9" s="52"/>
      <c r="AG9" s="52"/>
      <c r="AH9" s="52"/>
      <c r="AI9" s="52"/>
      <c r="AJ9" s="53"/>
      <c r="AK9" s="217"/>
      <c r="AM9" s="19"/>
      <c r="AN9" s="19" t="str">
        <f t="shared" si="0"/>
        <v>Добавить строку</v>
      </c>
      <c r="AO9" s="19"/>
      <c r="AP9" s="19"/>
      <c r="AQ9" s="1">
        <v>0</v>
      </c>
    </row>
    <row r="10" spans="1:43" s="8" customFormat="1" ht="0.75" hidden="1" customHeight="1">
      <c r="A10" s="27"/>
      <c r="B10" s="27"/>
      <c r="C10" s="27"/>
      <c r="D10" s="27"/>
      <c r="E10" s="219"/>
      <c r="F10" s="219"/>
      <c r="G10" s="219"/>
      <c r="H10" s="219"/>
      <c r="I10" s="189"/>
      <c r="J10" s="27"/>
      <c r="K10" s="27"/>
      <c r="L10" s="28"/>
      <c r="M10" s="29"/>
      <c r="N10" s="29"/>
      <c r="O10" s="29"/>
      <c r="P10" s="155"/>
      <c r="Q10" s="30"/>
      <c r="R10" s="31"/>
      <c r="S10" s="54"/>
      <c r="T10" s="55"/>
      <c r="U10" s="56"/>
      <c r="V10" s="56"/>
      <c r="W10" s="56"/>
      <c r="X10" s="56"/>
      <c r="Y10" s="56"/>
      <c r="Z10" s="56"/>
      <c r="AA10" s="56"/>
      <c r="AB10" s="56"/>
      <c r="AC10" s="56"/>
      <c r="AD10" s="56"/>
      <c r="AE10" s="56"/>
      <c r="AF10" s="56"/>
      <c r="AG10" s="56"/>
      <c r="AH10" s="56"/>
      <c r="AI10" s="56"/>
      <c r="AJ10" s="56"/>
      <c r="AK10" s="57"/>
      <c r="AM10" s="19"/>
      <c r="AN10" s="19" t="str">
        <f t="shared" si="0"/>
        <v/>
      </c>
      <c r="AO10" s="19"/>
      <c r="AP10" s="19"/>
      <c r="AQ10" s="8">
        <v>0</v>
      </c>
    </row>
    <row r="11" spans="1:43" s="8" customFormat="1" ht="0.75" hidden="1" customHeight="1">
      <c r="A11" s="27"/>
      <c r="B11" s="27"/>
      <c r="C11" s="27"/>
      <c r="D11" s="27"/>
      <c r="E11" s="219"/>
      <c r="F11" s="219"/>
      <c r="G11" s="219"/>
      <c r="H11" s="218"/>
      <c r="I11" s="27"/>
      <c r="J11" s="27"/>
      <c r="K11" s="27"/>
      <c r="L11" s="28"/>
      <c r="M11" s="58"/>
      <c r="N11" s="58"/>
      <c r="O11" s="59"/>
      <c r="P11" s="60"/>
      <c r="Q11" s="61"/>
      <c r="R11" s="62"/>
      <c r="S11" s="54"/>
      <c r="T11" s="55"/>
      <c r="U11" s="56"/>
      <c r="V11" s="56"/>
      <c r="W11" s="56"/>
      <c r="X11" s="56"/>
      <c r="Y11" s="56"/>
      <c r="Z11" s="56"/>
      <c r="AA11" s="56"/>
      <c r="AB11" s="56"/>
      <c r="AC11" s="56"/>
      <c r="AD11" s="56"/>
      <c r="AE11" s="56"/>
      <c r="AF11" s="56"/>
      <c r="AG11" s="56"/>
      <c r="AH11" s="56"/>
      <c r="AI11" s="56"/>
      <c r="AJ11" s="56"/>
      <c r="AK11" s="57"/>
      <c r="AM11" s="19"/>
      <c r="AN11" s="19" t="str">
        <f t="shared" si="0"/>
        <v/>
      </c>
      <c r="AO11" s="19"/>
      <c r="AP11" s="19"/>
      <c r="AQ11" s="8">
        <v>0</v>
      </c>
    </row>
    <row r="12" spans="1:43" s="8" customFormat="1" ht="0.75" hidden="1" customHeight="1">
      <c r="A12" s="27"/>
      <c r="B12" s="27"/>
      <c r="C12" s="27"/>
      <c r="D12" s="27"/>
      <c r="E12" s="219"/>
      <c r="F12" s="219"/>
      <c r="G12" s="218"/>
      <c r="H12" s="27"/>
      <c r="I12" s="27"/>
      <c r="J12" s="27"/>
      <c r="K12" s="27"/>
      <c r="L12" s="28"/>
      <c r="M12" s="58"/>
      <c r="N12" s="58"/>
      <c r="O12" s="59"/>
      <c r="P12" s="60"/>
      <c r="Q12" s="61"/>
      <c r="R12" s="60"/>
      <c r="S12" s="63"/>
      <c r="T12" s="64" t="s">
        <v>14</v>
      </c>
      <c r="U12" s="65"/>
      <c r="V12" s="65"/>
      <c r="W12" s="65"/>
      <c r="X12" s="65"/>
      <c r="Y12" s="65"/>
      <c r="Z12" s="65"/>
      <c r="AA12" s="65"/>
      <c r="AB12" s="65"/>
      <c r="AC12" s="65"/>
      <c r="AD12" s="65"/>
      <c r="AE12" s="65"/>
      <c r="AF12" s="65"/>
      <c r="AG12" s="65"/>
      <c r="AH12" s="65"/>
      <c r="AI12" s="65"/>
      <c r="AJ12" s="65"/>
      <c r="AK12" s="65"/>
      <c r="AM12" s="19"/>
      <c r="AN12" s="19" t="str">
        <f t="shared" si="0"/>
        <v>Добавить источник для дифференциации</v>
      </c>
      <c r="AO12" s="19"/>
      <c r="AP12" s="19"/>
      <c r="AQ12" s="8">
        <v>0</v>
      </c>
    </row>
    <row r="13" spans="1:43" s="8" customFormat="1" ht="0.75" hidden="1" customHeight="1">
      <c r="A13" s="27"/>
      <c r="B13" s="27"/>
      <c r="C13" s="27"/>
      <c r="D13" s="27"/>
      <c r="E13" s="219"/>
      <c r="F13" s="218"/>
      <c r="G13" s="27"/>
      <c r="H13" s="27"/>
      <c r="I13" s="27"/>
      <c r="J13" s="27"/>
      <c r="K13" s="27"/>
      <c r="L13" s="28"/>
      <c r="M13" s="66"/>
      <c r="N13" s="66"/>
      <c r="O13" s="59"/>
      <c r="P13" s="60"/>
      <c r="Q13" s="61"/>
      <c r="R13" s="60"/>
      <c r="S13" s="63"/>
      <c r="T13" s="64" t="s">
        <v>15</v>
      </c>
      <c r="U13" s="65"/>
      <c r="V13" s="65"/>
      <c r="W13" s="65"/>
      <c r="X13" s="65"/>
      <c r="Y13" s="65"/>
      <c r="Z13" s="65"/>
      <c r="AA13" s="65"/>
      <c r="AB13" s="65"/>
      <c r="AC13" s="65"/>
      <c r="AD13" s="65"/>
      <c r="AE13" s="65"/>
      <c r="AF13" s="65"/>
      <c r="AG13" s="65"/>
      <c r="AH13" s="65"/>
      <c r="AI13" s="65"/>
      <c r="AJ13" s="65"/>
      <c r="AK13" s="65"/>
      <c r="AM13" s="19"/>
      <c r="AN13" s="19" t="str">
        <f t="shared" si="0"/>
        <v>Добавить централизованную систему для дифференциации</v>
      </c>
      <c r="AO13" s="19"/>
      <c r="AP13" s="19"/>
      <c r="AQ13" s="8">
        <v>0</v>
      </c>
    </row>
    <row r="14" spans="1:43" s="8" customFormat="1" ht="0.75" hidden="1" customHeight="1">
      <c r="A14" s="27"/>
      <c r="B14" s="27"/>
      <c r="C14" s="27"/>
      <c r="D14" s="27"/>
      <c r="E14" s="218"/>
      <c r="F14" s="27"/>
      <c r="G14" s="27"/>
      <c r="H14" s="27"/>
      <c r="I14" s="27"/>
      <c r="J14" s="27"/>
      <c r="K14" s="27"/>
      <c r="L14" s="28"/>
      <c r="M14" s="66"/>
      <c r="N14" s="66"/>
      <c r="O14" s="59"/>
      <c r="P14" s="60"/>
      <c r="Q14" s="61"/>
      <c r="R14" s="60"/>
      <c r="S14" s="63"/>
      <c r="T14" s="64" t="s">
        <v>16</v>
      </c>
      <c r="U14" s="65"/>
      <c r="V14" s="65"/>
      <c r="W14" s="65"/>
      <c r="X14" s="65"/>
      <c r="Y14" s="65"/>
      <c r="Z14" s="65"/>
      <c r="AA14" s="65"/>
      <c r="AB14" s="65"/>
      <c r="AC14" s="65"/>
      <c r="AD14" s="65"/>
      <c r="AE14" s="65"/>
      <c r="AF14" s="65"/>
      <c r="AG14" s="65"/>
      <c r="AH14" s="65"/>
      <c r="AI14" s="65"/>
      <c r="AJ14" s="65"/>
      <c r="AK14" s="65"/>
      <c r="AM14" s="19"/>
      <c r="AN14" s="19" t="str">
        <f t="shared" si="0"/>
        <v>Добавить территорию для дифференциации</v>
      </c>
      <c r="AO14" s="19"/>
      <c r="AP14" s="19"/>
      <c r="AQ14" s="8">
        <v>0</v>
      </c>
    </row>
    <row r="15" spans="1:43" ht="14.25" hidden="1" customHeight="1">
      <c r="AQ15" s="1">
        <v>0</v>
      </c>
    </row>
    <row r="16" spans="1:43" ht="14.25" hidden="1" customHeight="1">
      <c r="AC16" s="67"/>
      <c r="AD16" s="68"/>
      <c r="AE16" s="69"/>
      <c r="AF16" s="70"/>
      <c r="AG16" s="71" t="s">
        <v>10</v>
      </c>
      <c r="AH16" s="70"/>
      <c r="AI16" s="71" t="s">
        <v>10</v>
      </c>
      <c r="AQ16" s="1">
        <v>0</v>
      </c>
    </row>
    <row r="17" spans="1:43" ht="14.25" hidden="1" customHeight="1">
      <c r="AL17" s="59"/>
      <c r="AM17" s="59"/>
      <c r="AN17" s="59"/>
      <c r="AO17" s="59"/>
      <c r="AP17" s="59"/>
      <c r="AQ17" s="1">
        <v>0</v>
      </c>
    </row>
    <row r="18" spans="1:43" ht="14.25" hidden="1" customHeight="1">
      <c r="O18" s="72" t="s">
        <v>17</v>
      </c>
      <c r="X18" s="72"/>
      <c r="Z18" s="72"/>
      <c r="AF18" s="72"/>
      <c r="AH18" s="72"/>
      <c r="AL18" s="59"/>
      <c r="AM18" s="59"/>
      <c r="AN18" s="59"/>
      <c r="AO18" s="59"/>
      <c r="AP18" s="59"/>
      <c r="AQ18" s="1">
        <v>0</v>
      </c>
    </row>
    <row r="19" spans="1:43" ht="14.25" hidden="1" customHeight="1">
      <c r="AL19" s="59"/>
      <c r="AM19" s="59"/>
      <c r="AN19" s="59"/>
      <c r="AO19" s="59"/>
      <c r="AP19" s="59"/>
      <c r="AQ19" s="1">
        <v>0</v>
      </c>
    </row>
    <row r="20" spans="1:43" s="77" customFormat="1" ht="14.25" hidden="1" customHeight="1">
      <c r="A20" s="73"/>
      <c r="B20" s="73"/>
      <c r="C20" s="73"/>
      <c r="D20" s="73"/>
      <c r="E20" s="73"/>
      <c r="F20" s="73"/>
      <c r="G20" s="73"/>
      <c r="H20" s="73"/>
      <c r="I20" s="73"/>
      <c r="J20" s="73"/>
      <c r="K20" s="73"/>
      <c r="L20" s="73"/>
      <c r="M20" s="74"/>
      <c r="N20" s="74"/>
      <c r="O20" s="73" t="s">
        <v>18</v>
      </c>
      <c r="P20" s="75"/>
      <c r="Q20" s="76"/>
      <c r="R20" s="76"/>
      <c r="Y20" s="77" t="s">
        <v>19</v>
      </c>
      <c r="AA20" s="77" t="s">
        <v>20</v>
      </c>
      <c r="AC20" s="77" t="s">
        <v>21</v>
      </c>
      <c r="AG20" s="77" t="s">
        <v>19</v>
      </c>
      <c r="AI20" s="77" t="s">
        <v>20</v>
      </c>
      <c r="AL20" s="78"/>
      <c r="AM20" s="78"/>
      <c r="AN20" s="78"/>
      <c r="AO20" s="78"/>
      <c r="AP20" s="78"/>
      <c r="AQ20" s="77">
        <v>0</v>
      </c>
    </row>
    <row r="21" spans="1:43" ht="14.25" hidden="1" customHeight="1">
      <c r="O21" s="11"/>
      <c r="AL21" s="59"/>
      <c r="AM21" s="59"/>
      <c r="AN21" s="59"/>
      <c r="AO21" s="59"/>
      <c r="AP21" s="59"/>
      <c r="AQ21" s="1">
        <v>0</v>
      </c>
    </row>
    <row r="22" spans="1:43" ht="14.25" hidden="1" customHeight="1">
      <c r="O22" s="11"/>
      <c r="AL22" s="59"/>
      <c r="AM22" s="59"/>
      <c r="AN22" s="59"/>
      <c r="AO22" s="59"/>
      <c r="AP22" s="59"/>
      <c r="AQ22" s="1">
        <v>0</v>
      </c>
    </row>
    <row r="23" spans="1:43" ht="14.65" customHeight="1">
      <c r="Q23" s="79"/>
      <c r="R23" s="80"/>
      <c r="S23" s="81"/>
      <c r="T23" s="82"/>
      <c r="U23" s="82"/>
      <c r="AQ23" s="1">
        <v>14</v>
      </c>
    </row>
    <row r="24" spans="1:43" ht="39.75" customHeight="1">
      <c r="Q24" s="79"/>
      <c r="R24" s="80"/>
      <c r="S24" s="209" t="str">
        <f>IF(TEMPLATE_GROUP="P",PT_P_FORM_HEAT_7_NAME_FORM,PT_R_FORM_HEAT_24_NAME_FORM)</f>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
      <c r="T24" s="209"/>
      <c r="U24" s="209"/>
      <c r="V24" s="209"/>
      <c r="W24" s="209"/>
      <c r="X24" s="209"/>
      <c r="Y24" s="209"/>
      <c r="Z24" s="209"/>
      <c r="AA24" s="209"/>
      <c r="AB24" s="209"/>
      <c r="AC24" s="209"/>
      <c r="AD24" s="209"/>
      <c r="AE24" s="209"/>
      <c r="AF24" s="209"/>
      <c r="AG24" s="209"/>
      <c r="AH24" s="209"/>
      <c r="AI24" s="83"/>
      <c r="AQ24" s="1">
        <v>38</v>
      </c>
    </row>
    <row r="25" spans="1:43" ht="14.65" customHeight="1">
      <c r="Q25" s="79"/>
      <c r="R25" s="80"/>
      <c r="S25" s="210" t="str">
        <f>IF(org=0,"Не определено",org)</f>
        <v>АО "Теплокоммунэнерго"</v>
      </c>
      <c r="T25" s="210"/>
      <c r="U25" s="210"/>
      <c r="V25" s="210"/>
      <c r="W25" s="210"/>
      <c r="X25" s="210"/>
      <c r="Y25" s="210"/>
      <c r="Z25" s="210"/>
      <c r="AA25" s="210"/>
      <c r="AB25" s="210"/>
      <c r="AC25" s="210"/>
      <c r="AD25" s="210"/>
      <c r="AE25" s="210"/>
      <c r="AF25" s="210"/>
      <c r="AG25" s="210"/>
      <c r="AH25" s="210"/>
      <c r="AI25" s="83"/>
      <c r="AQ25" s="1">
        <v>14</v>
      </c>
    </row>
    <row r="26" spans="1:43" ht="14.25" hidden="1" customHeight="1">
      <c r="Q26" s="79"/>
      <c r="R26" s="80"/>
      <c r="S26" s="81"/>
      <c r="T26" s="82"/>
      <c r="U26" s="82"/>
      <c r="V26" s="84"/>
      <c r="W26" s="84"/>
      <c r="X26" s="84"/>
      <c r="Y26" s="84"/>
      <c r="Z26" s="84"/>
      <c r="AA26" s="84"/>
      <c r="AB26" s="84"/>
      <c r="AC26" s="84"/>
      <c r="AD26" s="84"/>
      <c r="AE26" s="84"/>
      <c r="AF26" s="84"/>
      <c r="AG26" s="84"/>
      <c r="AH26" s="84"/>
      <c r="AI26" s="84"/>
      <c r="AQ26" s="1">
        <v>0</v>
      </c>
    </row>
    <row r="27" spans="1:43" s="87" customFormat="1" ht="25.5" hidden="1" customHeight="1">
      <c r="A27" s="85"/>
      <c r="B27" s="85"/>
      <c r="C27" s="85"/>
      <c r="D27" s="85"/>
      <c r="E27" s="85"/>
      <c r="F27" s="85"/>
      <c r="G27" s="85"/>
      <c r="H27" s="85"/>
      <c r="I27" s="85"/>
      <c r="J27" s="85"/>
      <c r="K27" s="85"/>
      <c r="L27" s="11"/>
      <c r="M27" s="85"/>
      <c r="N27" s="85"/>
      <c r="O27" s="85"/>
      <c r="P27" s="86"/>
      <c r="Q27" s="86"/>
      <c r="S27" s="206" t="s">
        <v>22</v>
      </c>
      <c r="T27" s="206"/>
      <c r="U27" s="88"/>
      <c r="V27" s="208" t="str">
        <f>IF(TITLE_NAME_OR_PR_CHANGE="",IF(TITLE_NAME_OR_PR="","",TITLE_NAME_OR_PR),TITLE_NAME_OR_PR_CHANGE)</f>
        <v/>
      </c>
      <c r="W27" s="208"/>
      <c r="X27" s="208"/>
      <c r="Y27" s="208"/>
      <c r="Z27" s="208"/>
      <c r="AA27" s="1"/>
      <c r="AB27" s="1"/>
      <c r="AC27" s="208"/>
      <c r="AD27" s="208"/>
      <c r="AE27" s="208"/>
      <c r="AF27" s="208"/>
      <c r="AG27" s="208"/>
      <c r="AH27" s="208"/>
      <c r="AI27" s="1"/>
      <c r="AJ27" s="1"/>
      <c r="AK27" s="89"/>
      <c r="AL27" s="19"/>
      <c r="AM27" s="19"/>
      <c r="AN27" s="19"/>
      <c r="AO27" s="19"/>
      <c r="AP27" s="19"/>
      <c r="AQ27" s="87">
        <v>0</v>
      </c>
    </row>
    <row r="28" spans="1:43" s="87" customFormat="1" ht="18.75" hidden="1" customHeight="1">
      <c r="A28" s="85"/>
      <c r="B28" s="85"/>
      <c r="C28" s="85"/>
      <c r="D28" s="85"/>
      <c r="E28" s="85"/>
      <c r="F28" s="85"/>
      <c r="G28" s="85"/>
      <c r="H28" s="85"/>
      <c r="I28" s="85"/>
      <c r="J28" s="85"/>
      <c r="K28" s="85"/>
      <c r="L28" s="11"/>
      <c r="M28" s="85"/>
      <c r="N28" s="85"/>
      <c r="O28" s="85"/>
      <c r="P28" s="86"/>
      <c r="Q28" s="86"/>
      <c r="S28" s="206" t="s">
        <v>23</v>
      </c>
      <c r="T28" s="206"/>
      <c r="U28" s="88"/>
      <c r="V28" s="207">
        <f>IF(TITLE_DATE_PR_CHANGE="",IF(TITLE_DATE_PR="","",TITLE_DATE_PR),TITLE_DATE_PR_CHANGE)</f>
        <v>45467</v>
      </c>
      <c r="W28" s="207"/>
      <c r="X28" s="207"/>
      <c r="Y28" s="207"/>
      <c r="Z28" s="207"/>
      <c r="AA28" s="1"/>
      <c r="AB28" s="1"/>
      <c r="AC28" s="207"/>
      <c r="AD28" s="207"/>
      <c r="AE28" s="207"/>
      <c r="AF28" s="207"/>
      <c r="AG28" s="207"/>
      <c r="AH28" s="207"/>
      <c r="AI28" s="1"/>
      <c r="AJ28" s="1"/>
      <c r="AK28" s="89"/>
      <c r="AL28" s="19"/>
      <c r="AM28" s="19"/>
      <c r="AN28" s="19"/>
      <c r="AO28" s="19"/>
      <c r="AP28" s="19"/>
      <c r="AQ28" s="87">
        <v>0</v>
      </c>
    </row>
    <row r="29" spans="1:43" s="87" customFormat="1" ht="18.75" hidden="1" customHeight="1">
      <c r="A29" s="85"/>
      <c r="B29" s="85"/>
      <c r="C29" s="85"/>
      <c r="D29" s="85"/>
      <c r="E29" s="85"/>
      <c r="F29" s="85"/>
      <c r="G29" s="85"/>
      <c r="H29" s="85"/>
      <c r="I29" s="85"/>
      <c r="J29" s="85"/>
      <c r="K29" s="85"/>
      <c r="L29" s="11"/>
      <c r="M29" s="85"/>
      <c r="N29" s="85"/>
      <c r="O29" s="85"/>
      <c r="P29" s="86"/>
      <c r="Q29" s="86"/>
      <c r="S29" s="206" t="s">
        <v>24</v>
      </c>
      <c r="T29" s="206"/>
      <c r="U29" s="88"/>
      <c r="V29" s="208" t="str">
        <f>IF(TITLE_NUMBER_PR_CHANGE="",IF(TITLE_NUMBER_PR="","",TITLE_NUMBER_PR),TITLE_NUMBER_PR_CHANGE)</f>
        <v>3215</v>
      </c>
      <c r="W29" s="208"/>
      <c r="X29" s="208"/>
      <c r="Y29" s="208"/>
      <c r="Z29" s="208"/>
      <c r="AA29" s="1"/>
      <c r="AB29" s="1"/>
      <c r="AC29" s="208"/>
      <c r="AD29" s="208"/>
      <c r="AE29" s="208"/>
      <c r="AF29" s="208"/>
      <c r="AG29" s="208"/>
      <c r="AH29" s="208"/>
      <c r="AI29" s="1"/>
      <c r="AJ29" s="1"/>
      <c r="AK29" s="89"/>
      <c r="AL29" s="19"/>
      <c r="AM29" s="19"/>
      <c r="AN29" s="19"/>
      <c r="AO29" s="19"/>
      <c r="AP29" s="19"/>
      <c r="AQ29" s="87">
        <v>0</v>
      </c>
    </row>
    <row r="30" spans="1:43" s="87" customFormat="1" ht="18.75" hidden="1" customHeight="1">
      <c r="A30" s="85"/>
      <c r="B30" s="85"/>
      <c r="C30" s="85"/>
      <c r="D30" s="85"/>
      <c r="E30" s="85"/>
      <c r="F30" s="85"/>
      <c r="G30" s="85"/>
      <c r="H30" s="85"/>
      <c r="I30" s="85"/>
      <c r="J30" s="85"/>
      <c r="K30" s="85"/>
      <c r="L30" s="11"/>
      <c r="M30" s="85"/>
      <c r="N30" s="85"/>
      <c r="O30" s="85"/>
      <c r="P30" s="86"/>
      <c r="Q30" s="86"/>
      <c r="S30" s="206" t="s">
        <v>25</v>
      </c>
      <c r="T30" s="206"/>
      <c r="U30" s="88"/>
      <c r="V30" s="208" t="str">
        <f>IF(TITLE_IST_PUB_CHANGE="",IF(TITLE_IST_PUB="","",TITLE_IST_PUB),TITLE_IST_PUB_CHANGE)</f>
        <v/>
      </c>
      <c r="W30" s="208"/>
      <c r="X30" s="208"/>
      <c r="Y30" s="208"/>
      <c r="Z30" s="208"/>
      <c r="AA30" s="1"/>
      <c r="AB30" s="1"/>
      <c r="AC30" s="208"/>
      <c r="AD30" s="208"/>
      <c r="AE30" s="208"/>
      <c r="AF30" s="208"/>
      <c r="AG30" s="208"/>
      <c r="AH30" s="208"/>
      <c r="AI30" s="1"/>
      <c r="AJ30" s="1"/>
      <c r="AK30" s="89"/>
      <c r="AL30" s="19"/>
      <c r="AM30" s="19"/>
      <c r="AN30" s="19"/>
      <c r="AO30" s="19"/>
      <c r="AP30" s="19"/>
      <c r="AQ30" s="87">
        <v>0</v>
      </c>
    </row>
    <row r="31" spans="1:43" ht="14.25" hidden="1" customHeight="1">
      <c r="Q31" s="79"/>
      <c r="R31" s="80"/>
      <c r="S31" s="81"/>
      <c r="T31" s="82"/>
      <c r="U31" s="82"/>
      <c r="V31" s="84"/>
      <c r="W31" s="84"/>
      <c r="X31" s="84"/>
      <c r="Y31" s="84"/>
      <c r="Z31" s="84"/>
      <c r="AA31" s="84"/>
      <c r="AB31" s="84"/>
      <c r="AC31" s="84"/>
      <c r="AD31" s="84"/>
      <c r="AE31" s="84"/>
      <c r="AF31" s="84"/>
      <c r="AG31" s="84"/>
      <c r="AH31" s="84"/>
      <c r="AI31" s="84"/>
      <c r="AQ31" s="1">
        <v>0</v>
      </c>
    </row>
    <row r="32" spans="1:43" s="87" customFormat="1" ht="18.75" hidden="1" customHeight="1">
      <c r="A32" s="85"/>
      <c r="B32" s="85"/>
      <c r="C32" s="85"/>
      <c r="D32" s="85"/>
      <c r="E32" s="85"/>
      <c r="F32" s="85"/>
      <c r="G32" s="85"/>
      <c r="H32" s="85"/>
      <c r="I32" s="85"/>
      <c r="J32" s="85"/>
      <c r="K32" s="85"/>
      <c r="L32" s="11"/>
      <c r="M32" s="85"/>
      <c r="N32" s="85"/>
      <c r="O32" s="85"/>
      <c r="P32" s="86"/>
      <c r="Q32" s="86"/>
      <c r="S32" s="206" t="s">
        <v>23</v>
      </c>
      <c r="T32" s="206"/>
      <c r="U32" s="88"/>
      <c r="V32" s="207">
        <f>IF(TITLE_DATE_PR_CHANGE="",IF(TITLE_DATE_PR="","",TITLE_DATE_PR),TITLE_DATE_PR_CHANGE)</f>
        <v>45467</v>
      </c>
      <c r="W32" s="207"/>
      <c r="X32" s="207"/>
      <c r="Y32" s="207"/>
      <c r="Z32" s="207"/>
      <c r="AA32" s="1"/>
      <c r="AB32" s="1"/>
      <c r="AC32" s="207"/>
      <c r="AD32" s="207"/>
      <c r="AE32" s="207"/>
      <c r="AF32" s="207"/>
      <c r="AG32" s="207"/>
      <c r="AH32" s="207"/>
      <c r="AI32" s="1"/>
      <c r="AJ32" s="1"/>
      <c r="AK32" s="89"/>
      <c r="AL32" s="19"/>
      <c r="AM32" s="19"/>
      <c r="AN32" s="19"/>
      <c r="AO32" s="19"/>
      <c r="AP32" s="19"/>
      <c r="AQ32" s="87">
        <v>0</v>
      </c>
    </row>
    <row r="33" spans="1:43" s="87" customFormat="1" ht="18" hidden="1" customHeight="1">
      <c r="A33" s="85"/>
      <c r="B33" s="85"/>
      <c r="C33" s="85"/>
      <c r="D33" s="85"/>
      <c r="E33" s="85"/>
      <c r="F33" s="85"/>
      <c r="G33" s="85"/>
      <c r="H33" s="85"/>
      <c r="I33" s="85"/>
      <c r="J33" s="85"/>
      <c r="K33" s="85"/>
      <c r="L33" s="11"/>
      <c r="M33" s="85"/>
      <c r="N33" s="85"/>
      <c r="O33" s="85"/>
      <c r="P33" s="86"/>
      <c r="Q33" s="86"/>
      <c r="S33" s="206" t="s">
        <v>24</v>
      </c>
      <c r="T33" s="206"/>
      <c r="U33" s="88"/>
      <c r="V33" s="208" t="str">
        <f>IF(TITLE_NUMBER_PR_CHANGE="",IF(TITLE_NUMBER_PR="","",TITLE_NUMBER_PR),TITLE_NUMBER_PR_CHANGE)</f>
        <v>3215</v>
      </c>
      <c r="W33" s="208"/>
      <c r="X33" s="208"/>
      <c r="Y33" s="208"/>
      <c r="Z33" s="208"/>
      <c r="AA33" s="1"/>
      <c r="AB33" s="1"/>
      <c r="AC33" s="208"/>
      <c r="AD33" s="208"/>
      <c r="AE33" s="208"/>
      <c r="AF33" s="208"/>
      <c r="AG33" s="208"/>
      <c r="AH33" s="208"/>
      <c r="AI33" s="1"/>
      <c r="AJ33" s="1"/>
      <c r="AK33" s="89"/>
      <c r="AL33" s="19"/>
      <c r="AM33" s="19"/>
      <c r="AN33" s="19"/>
      <c r="AO33" s="19"/>
      <c r="AP33" s="19"/>
      <c r="AQ33" s="87">
        <v>0</v>
      </c>
    </row>
    <row r="34" spans="1:43" s="87" customFormat="1" ht="1.1499999999999999" customHeight="1">
      <c r="A34" s="85"/>
      <c r="B34" s="85"/>
      <c r="C34" s="85"/>
      <c r="D34" s="85"/>
      <c r="E34" s="85"/>
      <c r="F34" s="85"/>
      <c r="G34" s="85"/>
      <c r="H34" s="85"/>
      <c r="I34" s="85"/>
      <c r="J34" s="85"/>
      <c r="K34" s="85"/>
      <c r="L34" s="11"/>
      <c r="M34" s="85"/>
      <c r="N34" s="85"/>
      <c r="O34" s="85"/>
      <c r="P34" s="86"/>
      <c r="Q34" s="86"/>
      <c r="S34" s="1"/>
      <c r="T34" s="1"/>
      <c r="U34" s="90"/>
      <c r="V34" s="1"/>
      <c r="W34" s="1"/>
      <c r="X34" s="1"/>
      <c r="Y34" s="1"/>
      <c r="Z34" s="1"/>
      <c r="AA34" s="8" t="s">
        <v>26</v>
      </c>
      <c r="AB34" s="8"/>
      <c r="AC34" s="1"/>
      <c r="AD34" s="1"/>
      <c r="AE34" s="1"/>
      <c r="AF34" s="1"/>
      <c r="AG34" s="1"/>
      <c r="AH34" s="1"/>
      <c r="AI34" s="8" t="s">
        <v>26</v>
      </c>
      <c r="AL34" s="19"/>
      <c r="AM34" s="19"/>
      <c r="AN34" s="19"/>
      <c r="AO34" s="19"/>
      <c r="AP34" s="19"/>
      <c r="AQ34" s="87">
        <v>1</v>
      </c>
    </row>
    <row r="35" spans="1:43" ht="14.65" customHeight="1">
      <c r="Q35" s="79"/>
      <c r="R35" s="80"/>
      <c r="S35" s="81"/>
      <c r="T35" s="82"/>
      <c r="U35" s="91"/>
      <c r="V35" s="198"/>
      <c r="W35" s="198"/>
      <c r="X35" s="198"/>
      <c r="Y35" s="198"/>
      <c r="Z35" s="198"/>
      <c r="AA35" s="198"/>
      <c r="AB35" s="92"/>
      <c r="AC35" s="198"/>
      <c r="AD35" s="198"/>
      <c r="AE35" s="198"/>
      <c r="AF35" s="198"/>
      <c r="AG35" s="198"/>
      <c r="AH35" s="198"/>
      <c r="AI35" s="198"/>
      <c r="AQ35" s="1">
        <v>14</v>
      </c>
    </row>
    <row r="36" spans="1:43" ht="14.65" customHeight="1">
      <c r="Q36" s="79"/>
      <c r="R36" s="80"/>
      <c r="S36" s="189" t="s">
        <v>27</v>
      </c>
      <c r="T36" s="189"/>
      <c r="U36" s="189"/>
      <c r="V36" s="189"/>
      <c r="W36" s="189"/>
      <c r="X36" s="189"/>
      <c r="Y36" s="189"/>
      <c r="Z36" s="189"/>
      <c r="AA36" s="199"/>
      <c r="AB36" s="199"/>
      <c r="AC36" s="199"/>
      <c r="AD36" s="189"/>
      <c r="AE36" s="189"/>
      <c r="AF36" s="189"/>
      <c r="AG36" s="189"/>
      <c r="AH36" s="189"/>
      <c r="AI36" s="189"/>
      <c r="AJ36" s="189"/>
      <c r="AK36" s="189" t="s">
        <v>28</v>
      </c>
      <c r="AQ36" s="1">
        <v>14</v>
      </c>
    </row>
    <row r="37" spans="1:43" ht="14.65" customHeight="1">
      <c r="Q37" s="79"/>
      <c r="R37" s="80"/>
      <c r="S37" s="200" t="s">
        <v>29</v>
      </c>
      <c r="T37" s="201" t="s">
        <v>30</v>
      </c>
      <c r="U37" s="93"/>
      <c r="V37" s="181"/>
      <c r="W37" s="181"/>
      <c r="X37" s="181"/>
      <c r="Y37" s="181"/>
      <c r="Z37" s="181"/>
      <c r="AA37" s="201" t="s">
        <v>31</v>
      </c>
      <c r="AB37" s="222" t="s">
        <v>32</v>
      </c>
      <c r="AC37" s="222" t="s">
        <v>33</v>
      </c>
      <c r="AD37" s="174" t="s">
        <v>34</v>
      </c>
      <c r="AE37" s="174"/>
      <c r="AF37" s="181"/>
      <c r="AG37" s="181"/>
      <c r="AH37" s="182"/>
      <c r="AI37" s="183" t="s">
        <v>31</v>
      </c>
      <c r="AJ37" s="186" t="s">
        <v>35</v>
      </c>
      <c r="AK37" s="189"/>
      <c r="AQ37" s="1">
        <v>14</v>
      </c>
    </row>
    <row r="38" spans="1:43" ht="35.65" customHeight="1">
      <c r="Q38" s="79"/>
      <c r="R38" s="80"/>
      <c r="S38" s="200"/>
      <c r="T38" s="201"/>
      <c r="U38" s="94"/>
      <c r="V38" s="223" t="s">
        <v>36</v>
      </c>
      <c r="W38" s="189"/>
      <c r="X38" s="190" t="s">
        <v>37</v>
      </c>
      <c r="Y38" s="191"/>
      <c r="Z38" s="191"/>
      <c r="AA38" s="201"/>
      <c r="AB38" s="222"/>
      <c r="AC38" s="222"/>
      <c r="AD38" s="223" t="s">
        <v>36</v>
      </c>
      <c r="AE38" s="189"/>
      <c r="AF38" s="191" t="s">
        <v>37</v>
      </c>
      <c r="AG38" s="191"/>
      <c r="AH38" s="192"/>
      <c r="AI38" s="184"/>
      <c r="AJ38" s="187"/>
      <c r="AK38" s="189"/>
      <c r="AQ38" s="1">
        <v>34</v>
      </c>
    </row>
    <row r="39" spans="1:43" ht="14.65" customHeight="1">
      <c r="Q39" s="79"/>
      <c r="R39" s="80"/>
      <c r="S39" s="200"/>
      <c r="T39" s="201"/>
      <c r="U39" s="94"/>
      <c r="V39" s="196" t="str">
        <f>IF($AD$39&lt;&gt;"",$AD$39,"")</f>
        <v>тыс.руб.</v>
      </c>
      <c r="W39" s="196"/>
      <c r="X39" s="193"/>
      <c r="Y39" s="194"/>
      <c r="Z39" s="194"/>
      <c r="AA39" s="201"/>
      <c r="AB39" s="222"/>
      <c r="AC39" s="222"/>
      <c r="AD39" s="220" t="s">
        <v>38</v>
      </c>
      <c r="AE39" s="197"/>
      <c r="AF39" s="194"/>
      <c r="AG39" s="194"/>
      <c r="AH39" s="195"/>
      <c r="AI39" s="184"/>
      <c r="AJ39" s="187"/>
      <c r="AK39" s="189"/>
      <c r="AQ39" s="1">
        <v>14</v>
      </c>
    </row>
    <row r="40" spans="1:43" ht="14.65" customHeight="1">
      <c r="A40" s="85"/>
      <c r="B40" s="85" t="s">
        <v>39</v>
      </c>
      <c r="C40" s="85" t="s">
        <v>40</v>
      </c>
      <c r="D40" s="85" t="s">
        <v>41</v>
      </c>
      <c r="E40" s="11" t="s">
        <v>42</v>
      </c>
      <c r="F40" s="11" t="s">
        <v>43</v>
      </c>
      <c r="G40" s="11" t="s">
        <v>44</v>
      </c>
      <c r="H40" s="11" t="s">
        <v>45</v>
      </c>
      <c r="I40" s="11" t="s">
        <v>46</v>
      </c>
      <c r="J40" s="11" t="s">
        <v>47</v>
      </c>
      <c r="K40" s="11" t="s">
        <v>48</v>
      </c>
      <c r="L40" s="11" t="s">
        <v>18</v>
      </c>
      <c r="Q40" s="79"/>
      <c r="R40" s="80"/>
      <c r="S40" s="200"/>
      <c r="T40" s="201"/>
      <c r="U40" s="95"/>
      <c r="V40" s="96" t="s">
        <v>49</v>
      </c>
      <c r="W40" s="96" t="s">
        <v>50</v>
      </c>
      <c r="X40" s="97" t="s">
        <v>51</v>
      </c>
      <c r="Y40" s="170" t="s">
        <v>52</v>
      </c>
      <c r="Z40" s="221"/>
      <c r="AA40" s="201"/>
      <c r="AB40" s="222"/>
      <c r="AC40" s="222"/>
      <c r="AD40" s="98" t="s">
        <v>49</v>
      </c>
      <c r="AE40" s="99" t="s">
        <v>50</v>
      </c>
      <c r="AF40" s="97" t="s">
        <v>51</v>
      </c>
      <c r="AG40" s="170" t="s">
        <v>52</v>
      </c>
      <c r="AH40" s="171"/>
      <c r="AI40" s="185"/>
      <c r="AJ40" s="188"/>
      <c r="AK40" s="189"/>
      <c r="AQ40" s="1">
        <v>14</v>
      </c>
    </row>
    <row r="41" spans="1:43" s="59" customFormat="1" ht="11.25" hidden="1" customHeight="1">
      <c r="A41" s="85"/>
      <c r="B41" s="85"/>
      <c r="C41" s="85"/>
      <c r="D41" s="85"/>
      <c r="E41" s="85"/>
      <c r="F41" s="85"/>
      <c r="G41" s="85"/>
      <c r="H41" s="85"/>
      <c r="I41" s="85"/>
      <c r="J41" s="85"/>
      <c r="K41" s="85"/>
      <c r="L41" s="11"/>
      <c r="M41" s="3"/>
      <c r="N41" s="3"/>
      <c r="O41" s="3"/>
      <c r="P41" s="100"/>
      <c r="Q41" s="101"/>
      <c r="R41" s="101">
        <v>1</v>
      </c>
      <c r="S41" s="102" t="s">
        <v>53</v>
      </c>
      <c r="T41" s="103" t="s">
        <v>54</v>
      </c>
      <c r="U41" s="104" t="str">
        <f ca="1">OFFSET(U41,0,-1)</f>
        <v>2</v>
      </c>
      <c r="V41" s="105">
        <f ca="1">OFFSET(V41,0,-1)+1</f>
        <v>3</v>
      </c>
      <c r="W41" s="105">
        <f ca="1">OFFSET(W41,0,-1)+1</f>
        <v>4</v>
      </c>
      <c r="X41" s="105">
        <f ca="1">OFFSET(X41,0,-1)+1</f>
        <v>5</v>
      </c>
      <c r="Y41" s="172">
        <f ca="1">OFFSET(Y41,0,-1)+1</f>
        <v>6</v>
      </c>
      <c r="Z41" s="172"/>
      <c r="AA41" s="106">
        <f ca="1">OFFSET(AA41,0,-2)+1</f>
        <v>7</v>
      </c>
      <c r="AB41" s="106"/>
      <c r="AC41" s="106"/>
      <c r="AD41" s="105">
        <f ca="1">OFFSET(AD41,0,-1)+1</f>
        <v>1</v>
      </c>
      <c r="AE41" s="105">
        <f ca="1">OFFSET(AE41,0,-1)+1</f>
        <v>2</v>
      </c>
      <c r="AF41" s="105">
        <f ca="1">OFFSET(AF41,0,-1)+1</f>
        <v>3</v>
      </c>
      <c r="AG41" s="172">
        <f ca="1">OFFSET(AG41,0,-1)+1</f>
        <v>4</v>
      </c>
      <c r="AH41" s="172"/>
      <c r="AI41" s="105">
        <f ca="1">OFFSET(AI41,0,-2)+1</f>
        <v>5</v>
      </c>
      <c r="AJ41" s="104">
        <f ca="1">OFFSET(AJ41,0,-1)</f>
        <v>5</v>
      </c>
      <c r="AK41" s="105">
        <f ca="1">OFFSET(AK41,0,-1)+1</f>
        <v>6</v>
      </c>
      <c r="AL41" s="8"/>
      <c r="AM41" s="8"/>
      <c r="AN41" s="8"/>
      <c r="AO41" s="8"/>
      <c r="AP41" s="8"/>
      <c r="AQ41" s="59">
        <v>0</v>
      </c>
    </row>
    <row r="42" spans="1:43" ht="93.4" customHeight="1">
      <c r="A42" s="10" t="s">
        <v>55</v>
      </c>
      <c r="B42" s="10"/>
      <c r="C42" s="10"/>
      <c r="D42" s="10"/>
      <c r="E42" s="218">
        <v>1</v>
      </c>
      <c r="F42" s="10"/>
      <c r="G42" s="10"/>
      <c r="H42" s="10"/>
      <c r="I42" s="10"/>
      <c r="J42" s="10"/>
      <c r="K42" s="10"/>
      <c r="L42" s="11"/>
      <c r="M42" s="7"/>
      <c r="N42" s="7"/>
      <c r="O42" s="7"/>
      <c r="Q42" s="12"/>
      <c r="R42" s="13"/>
      <c r="S42" s="14">
        <f>INDEX(PT_DIFFERENTIATION_NUM_NTAR,MATCH(A42,PT_DIFFERENTIATION_NTAR_ID,0))</f>
        <v>1</v>
      </c>
      <c r="T42" s="15" t="s">
        <v>1</v>
      </c>
      <c r="U42" s="16"/>
      <c r="V42" s="167"/>
      <c r="W42" s="167"/>
      <c r="X42" s="167"/>
      <c r="Y42" s="167"/>
      <c r="Z42" s="167"/>
      <c r="AA42" s="168"/>
      <c r="AB42" s="17"/>
      <c r="AC42" s="167" t="str">
        <f>INDEX(PT_DIFFERENTIATION_NTAR,MATCH(A42,PT_DIFFERENTIATION_NTAR_ID,0))</f>
        <v>Плата за подключение к системе теплоснабжения объекта капитального строительства: 
«Многоэтажная жилая застройка со встроенно-пристроенными помещениями и подземной парковкой на земельном участке, расположенном по адресу: Ростовская область, г. Ростов-на-Дону, ул. Казахская, 59б»</v>
      </c>
      <c r="AD42" s="167"/>
      <c r="AE42" s="167"/>
      <c r="AF42" s="167"/>
      <c r="AG42" s="167"/>
      <c r="AH42" s="167"/>
      <c r="AI42" s="167"/>
      <c r="AJ42" s="168"/>
      <c r="AK42" s="18" t="str">
        <f>IF(TEMPLATE_GROUP="P","По данной форме раскрывается в том числе информация о тарифах на товары (услуги) в сфере теплоснабжения в случаях, указанных в частях 12 1 - 12 4 статьи 10 Федерального закона от 27 июля 2010 г."&amp;" N 190-ФЗ ""О теплоснабжении"", теплоснабжающей организации, теплосетевой организации в ценовых зонах теплоснабжения. "&amp;"Указывается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
"&amp;"Указываются наименование органа тарифного регулирования, принявшего решение об установлении цены (тарифа) в сфере теплоснабжения, реквизиты (дата и номер) решения об установлении "&amp;"цены (тарифа), источник официального опубликования решения об установлении цены (тарифа) в сфере теплоснабжения.","По данной форме раскрывается в том числе информация о плате за подключение (технологическое присоединение) к системе теплоснабжения, применяемой в случае, установленном частью 9 статьи"&amp;" 23 4 Федерального закона от 27 июля 2010 г. N 190-ФЗ ""О теплоснабжении"".
"&amp;"По данной форме раскрывается в том числе информация о тарифах на товары (услуги) в сфере теплоснабжения в случаях, указанных частях 12 1 - 12 4 статьи 10 от 27 июля 2010 г. N 190-ФЗ"&amp;" Федерального закона ""О теплоснабжении"", теплоснабжающей организации, теплосетевой организации в ценовых зонах теплоснабжения.
"&amp;"В отношении платы за подключение в расчете на единицу мощности тепловой энергии величина платы указывается в тыс.руб./Гкал/ч; в отношении платы за подключение в индивидуальном"&amp;" порядке - в тыс.руб.; в отношении льготного размера платы за подключение - в руб.
"&amp;"Указывается наименование тарифа в случае расчета нескольких тарифов. 
"&amp;"В случае наличия нескольких тарифов информация по ним указывается в отдельных строках.")</f>
        <v>По данной форме раскрывается в том числе информация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
По данной форме раскрывается в том числе информация о тарифах на товары (услуги) в сфере теплоснабжения в случаях, указанных частях 12 1 - 12 4 статьи 10 от 27 июля 2010 г. N 190-ФЗ Федерального закона "О теплоснабжении", теплоснабжающей организации, теплосетевой организации в ценовых зонах теплоснабжения.
В отношении платы за подключение в расчете на единицу мощности тепловой энергии величина платы указывается в тыс.руб./Гкал/ч; в отношении платы за подключение в индивидуальном порядке - в тыс.руб.; в отношении льготного размера платы за подключение - в руб.
Указывается наименование тарифа в случае расчета нескольких тарифов. 
В случае наличия нескольких тарифов информация по ним указывается в отдельных строках.</v>
      </c>
      <c r="AM42" s="19"/>
      <c r="AN42" s="19" t="str">
        <f t="shared" ref="AN42:AN56" si="1">IF(T42="","",T42)</f>
        <v>Наименование тарифа</v>
      </c>
      <c r="AO42" s="19"/>
      <c r="AP42" s="19"/>
      <c r="AQ42" s="1">
        <v>102</v>
      </c>
    </row>
    <row r="43" spans="1:43" ht="22.5" customHeight="1">
      <c r="A43" s="10" t="s">
        <v>55</v>
      </c>
      <c r="B43" s="10" t="s">
        <v>56</v>
      </c>
      <c r="C43" s="10"/>
      <c r="D43" s="10"/>
      <c r="E43" s="219"/>
      <c r="F43" s="218">
        <v>1</v>
      </c>
      <c r="G43" s="10"/>
      <c r="H43" s="10"/>
      <c r="I43" s="10"/>
      <c r="J43" s="10"/>
      <c r="K43" s="10"/>
      <c r="L43" s="11"/>
      <c r="M43" s="7"/>
      <c r="N43" s="7"/>
      <c r="O43" s="7"/>
      <c r="P43" s="20"/>
      <c r="Q43" s="21"/>
      <c r="R43" s="22"/>
      <c r="S43" s="14" t="str">
        <f>INDEX(PT_DIFFERENTIATION_NUM_TER,MATCH(B43,PT_DIFFERENTIATION_TER_ID,0))</f>
        <v>1.1</v>
      </c>
      <c r="T43" s="23" t="s">
        <v>3</v>
      </c>
      <c r="U43" s="16"/>
      <c r="V43" s="167"/>
      <c r="W43" s="167"/>
      <c r="X43" s="167"/>
      <c r="Y43" s="167"/>
      <c r="Z43" s="167"/>
      <c r="AA43" s="168"/>
      <c r="AB43" s="17"/>
      <c r="AC43" s="167" t="str">
        <f>INDEX(PT_DIFFERENTIATION_TER,MATCH(B43,PT_DIFFERENTIATION_TER_ID,0))</f>
        <v>Территория 1</v>
      </c>
      <c r="AD43" s="167"/>
      <c r="AE43" s="167"/>
      <c r="AF43" s="167"/>
      <c r="AG43" s="167"/>
      <c r="AH43" s="167"/>
      <c r="AI43" s="167"/>
      <c r="AJ43" s="168"/>
      <c r="AK43" s="18" t="s">
        <v>4</v>
      </c>
      <c r="AM43" s="19"/>
      <c r="AN43" s="19" t="str">
        <f t="shared" si="1"/>
        <v>Территория действия тарифа</v>
      </c>
      <c r="AO43" s="19"/>
      <c r="AP43" s="19"/>
      <c r="AQ43" s="1">
        <v>21</v>
      </c>
    </row>
    <row r="44" spans="1:43" ht="22.5" customHeight="1">
      <c r="A44" s="10" t="s">
        <v>55</v>
      </c>
      <c r="B44" s="10" t="s">
        <v>56</v>
      </c>
      <c r="C44" s="10" t="s">
        <v>57</v>
      </c>
      <c r="D44" s="10"/>
      <c r="E44" s="219"/>
      <c r="F44" s="219"/>
      <c r="G44" s="218">
        <v>1</v>
      </c>
      <c r="H44" s="10"/>
      <c r="I44" s="10"/>
      <c r="J44" s="10"/>
      <c r="K44" s="10"/>
      <c r="L44" s="11"/>
      <c r="M44" s="7"/>
      <c r="N44" s="7"/>
      <c r="O44" s="7"/>
      <c r="P44" s="24"/>
      <c r="Q44" s="21"/>
      <c r="R44" s="22"/>
      <c r="S44" s="14" t="str">
        <f>INDEX(PT_DIFFERENTIATION_NUM_CS,MATCH(C44,PT_DIFFERENTIATION_CS_ID,0))</f>
        <v>1.1.1</v>
      </c>
      <c r="T44" s="25" t="s">
        <v>5</v>
      </c>
      <c r="U44" s="16"/>
      <c r="V44" s="167"/>
      <c r="W44" s="167"/>
      <c r="X44" s="167"/>
      <c r="Y44" s="167"/>
      <c r="Z44" s="167"/>
      <c r="AA44" s="168"/>
      <c r="AB44" s="17"/>
      <c r="AC44" s="167" t="str">
        <f>INDEX(PT_DIFFERENTIATION_CS,MATCH(C44,PT_DIFFERENTIATION_CS_ID,0))</f>
        <v>без дифференциации</v>
      </c>
      <c r="AD44" s="167"/>
      <c r="AE44" s="167"/>
      <c r="AF44" s="167"/>
      <c r="AG44" s="167"/>
      <c r="AH44" s="167"/>
      <c r="AI44" s="167"/>
      <c r="AJ44" s="168"/>
      <c r="AK44" s="18" t="s">
        <v>6</v>
      </c>
      <c r="AM44" s="19"/>
      <c r="AN44" s="19" t="str">
        <f t="shared" si="1"/>
        <v xml:space="preserve">Наименование системы теплоснабжения </v>
      </c>
      <c r="AO44" s="19"/>
      <c r="AP44" s="19"/>
      <c r="AQ44" s="1">
        <v>23</v>
      </c>
    </row>
    <row r="45" spans="1:43" ht="22.5" customHeight="1">
      <c r="A45" s="10" t="s">
        <v>55</v>
      </c>
      <c r="B45" s="10" t="s">
        <v>56</v>
      </c>
      <c r="C45" s="10" t="s">
        <v>57</v>
      </c>
      <c r="D45" s="10" t="s">
        <v>58</v>
      </c>
      <c r="E45" s="219"/>
      <c r="F45" s="219"/>
      <c r="G45" s="219"/>
      <c r="H45" s="218">
        <v>1</v>
      </c>
      <c r="I45" s="10"/>
      <c r="J45" s="10"/>
      <c r="K45" s="10"/>
      <c r="L45" s="11"/>
      <c r="M45" s="7"/>
      <c r="N45" s="7"/>
      <c r="O45" s="7"/>
      <c r="P45" s="24"/>
      <c r="Q45" s="21"/>
      <c r="R45" s="22"/>
      <c r="S45" s="14" t="str">
        <f>INDEX(PT_DIFFERENTIATION_NUM_IST_TE,MATCH(D45,PT_DIFFERENTIATION_IST_TE_ID,0))</f>
        <v>1.1.1.1</v>
      </c>
      <c r="T45" s="26" t="s">
        <v>7</v>
      </c>
      <c r="U45" s="16"/>
      <c r="V45" s="167"/>
      <c r="W45" s="167"/>
      <c r="X45" s="167"/>
      <c r="Y45" s="167"/>
      <c r="Z45" s="167"/>
      <c r="AA45" s="168"/>
      <c r="AB45" s="17"/>
      <c r="AC45" s="167" t="str">
        <f>INDEX(PT_DIFFERENTIATION_IST_TE,MATCH(D45,PT_DIFFERENTIATION_IST_TE_ID,0))</f>
        <v>без дифференциации</v>
      </c>
      <c r="AD45" s="167"/>
      <c r="AE45" s="167"/>
      <c r="AF45" s="167"/>
      <c r="AG45" s="167"/>
      <c r="AH45" s="167"/>
      <c r="AI45" s="167"/>
      <c r="AJ45" s="168"/>
      <c r="AK45" s="18" t="s">
        <v>8</v>
      </c>
      <c r="AM45" s="19"/>
      <c r="AN45" s="19" t="str">
        <f t="shared" si="1"/>
        <v xml:space="preserve">Источник тепловой энергии  </v>
      </c>
      <c r="AO45" s="19"/>
      <c r="AP45" s="19"/>
      <c r="AQ45" s="1">
        <v>21</v>
      </c>
    </row>
    <row r="46" spans="1:43" s="8" customFormat="1" ht="0" hidden="1" customHeight="1">
      <c r="A46" s="27" t="s">
        <v>55</v>
      </c>
      <c r="B46" s="27" t="s">
        <v>56</v>
      </c>
      <c r="C46" s="27" t="s">
        <v>57</v>
      </c>
      <c r="D46" s="27" t="s">
        <v>58</v>
      </c>
      <c r="E46" s="219"/>
      <c r="F46" s="219"/>
      <c r="G46" s="219"/>
      <c r="H46" s="219"/>
      <c r="I46" s="189" t="str">
        <f>S45&amp;".1"</f>
        <v>1.1.1.1.1</v>
      </c>
      <c r="J46" s="27"/>
      <c r="K46" s="27"/>
      <c r="L46" s="28" t="s">
        <v>9</v>
      </c>
      <c r="M46" s="29"/>
      <c r="N46" s="29"/>
      <c r="O46" s="29"/>
      <c r="P46" s="155">
        <v>1</v>
      </c>
      <c r="Q46" s="30"/>
      <c r="R46" s="31"/>
      <c r="S46" s="32"/>
      <c r="T46" s="33"/>
      <c r="U46" s="34"/>
      <c r="V46" s="156"/>
      <c r="W46" s="156"/>
      <c r="X46" s="156"/>
      <c r="Y46" s="156"/>
      <c r="Z46" s="156"/>
      <c r="AA46" s="157"/>
      <c r="AB46" s="35"/>
      <c r="AC46" s="156"/>
      <c r="AD46" s="156"/>
      <c r="AE46" s="156"/>
      <c r="AF46" s="156"/>
      <c r="AG46" s="156"/>
      <c r="AH46" s="156"/>
      <c r="AI46" s="156"/>
      <c r="AJ46" s="157"/>
      <c r="AK46" s="36"/>
      <c r="AM46" s="19"/>
      <c r="AN46" s="19" t="str">
        <f t="shared" si="1"/>
        <v/>
      </c>
      <c r="AO46" s="19"/>
      <c r="AP46" s="19"/>
      <c r="AQ46" s="8">
        <v>0</v>
      </c>
    </row>
    <row r="47" spans="1:43" s="8" customFormat="1" ht="0" hidden="1" customHeight="1">
      <c r="A47" s="27" t="s">
        <v>55</v>
      </c>
      <c r="B47" s="27" t="s">
        <v>56</v>
      </c>
      <c r="C47" s="27" t="s">
        <v>57</v>
      </c>
      <c r="D47" s="27" t="s">
        <v>58</v>
      </c>
      <c r="E47" s="219"/>
      <c r="F47" s="219"/>
      <c r="G47" s="219"/>
      <c r="H47" s="219"/>
      <c r="I47" s="215"/>
      <c r="J47" s="189" t="str">
        <f>S45&amp;".1"</f>
        <v>1.1.1.1.1</v>
      </c>
      <c r="K47" s="27"/>
      <c r="L47" s="28"/>
      <c r="M47" s="29"/>
      <c r="N47" s="29"/>
      <c r="O47" s="29"/>
      <c r="P47" s="155"/>
      <c r="Q47" s="155">
        <v>1</v>
      </c>
      <c r="R47" s="37"/>
      <c r="S47" s="32"/>
      <c r="T47" s="38"/>
      <c r="U47" s="34"/>
      <c r="V47" s="156"/>
      <c r="W47" s="156"/>
      <c r="X47" s="156"/>
      <c r="Y47" s="156"/>
      <c r="Z47" s="156"/>
      <c r="AA47" s="157"/>
      <c r="AB47" s="35"/>
      <c r="AC47" s="156"/>
      <c r="AD47" s="156"/>
      <c r="AE47" s="156"/>
      <c r="AF47" s="156"/>
      <c r="AG47" s="156"/>
      <c r="AH47" s="156"/>
      <c r="AI47" s="156"/>
      <c r="AJ47" s="157"/>
      <c r="AK47" s="36"/>
      <c r="AM47" s="19"/>
      <c r="AN47" s="19" t="str">
        <f t="shared" si="1"/>
        <v/>
      </c>
      <c r="AO47" s="19"/>
      <c r="AP47" s="19"/>
      <c r="AQ47" s="8">
        <v>0</v>
      </c>
    </row>
    <row r="48" spans="1:43" ht="159" customHeight="1">
      <c r="A48" s="10" t="s">
        <v>55</v>
      </c>
      <c r="B48" s="10" t="s">
        <v>56</v>
      </c>
      <c r="C48" s="10" t="s">
        <v>57</v>
      </c>
      <c r="D48" s="10" t="s">
        <v>58</v>
      </c>
      <c r="E48" s="219"/>
      <c r="F48" s="219"/>
      <c r="G48" s="219"/>
      <c r="H48" s="219"/>
      <c r="I48" s="215"/>
      <c r="J48" s="215"/>
      <c r="K48" s="39" t="str">
        <f>S45&amp;".1"</f>
        <v>1.1.1.1.1</v>
      </c>
      <c r="L48" s="11"/>
      <c r="P48" s="155"/>
      <c r="Q48" s="155"/>
      <c r="R48" s="37">
        <v>1</v>
      </c>
      <c r="S48" s="41" t="str">
        <f>$K48</f>
        <v>1.1.1.1.1</v>
      </c>
      <c r="T48" s="42" t="s">
        <v>59</v>
      </c>
      <c r="U48" s="16"/>
      <c r="V48" s="43"/>
      <c r="W48" s="44"/>
      <c r="X48" s="45"/>
      <c r="Y48" s="46" t="s">
        <v>10</v>
      </c>
      <c r="Z48" s="45"/>
      <c r="AA48" s="46" t="s">
        <v>10</v>
      </c>
      <c r="AB48" s="47" t="s">
        <v>60</v>
      </c>
      <c r="AC48" s="118">
        <v>2.593</v>
      </c>
      <c r="AD48" s="43">
        <v>18553.5</v>
      </c>
      <c r="AE48" s="44">
        <v>15461.25</v>
      </c>
      <c r="AF48" s="45">
        <v>45468.370555555557</v>
      </c>
      <c r="AG48" s="46" t="s">
        <v>61</v>
      </c>
      <c r="AH48" s="107" t="s">
        <v>11</v>
      </c>
      <c r="AI48" s="46" t="s">
        <v>10</v>
      </c>
      <c r="AJ48" s="49"/>
      <c r="AK48" s="216" t="s">
        <v>62</v>
      </c>
      <c r="AL48" s="8" t="e">
        <f ca="1">STRCHECKDATE(#REF!)</f>
        <v>#NAME?</v>
      </c>
      <c r="AM48" s="19"/>
      <c r="AN48" s="19" t="str">
        <f t="shared" si="1"/>
        <v>ООО «Специализированный застройщик СМУ-5»</v>
      </c>
      <c r="AO48" s="19"/>
      <c r="AP48" s="19"/>
      <c r="AQ48" s="1">
        <v>21</v>
      </c>
    </row>
    <row r="49" spans="1:43" ht="11.45" customHeight="1">
      <c r="A49" s="10" t="s">
        <v>55</v>
      </c>
      <c r="B49" s="10" t="s">
        <v>56</v>
      </c>
      <c r="C49" s="10" t="s">
        <v>57</v>
      </c>
      <c r="D49" s="10" t="s">
        <v>58</v>
      </c>
      <c r="E49" s="219"/>
      <c r="F49" s="219"/>
      <c r="G49" s="219"/>
      <c r="H49" s="219"/>
      <c r="I49" s="215"/>
      <c r="J49" s="189"/>
      <c r="K49" s="10"/>
      <c r="L49" s="11"/>
      <c r="P49" s="155"/>
      <c r="Q49" s="155"/>
      <c r="R49" s="31"/>
      <c r="S49" s="50"/>
      <c r="T49" s="51" t="s">
        <v>13</v>
      </c>
      <c r="U49" s="52"/>
      <c r="V49" s="52"/>
      <c r="W49" s="52"/>
      <c r="X49" s="52"/>
      <c r="Y49" s="52"/>
      <c r="Z49" s="52"/>
      <c r="AA49" s="53"/>
      <c r="AB49" s="52"/>
      <c r="AC49" s="52"/>
      <c r="AD49" s="52"/>
      <c r="AE49" s="52"/>
      <c r="AF49" s="52"/>
      <c r="AG49" s="52"/>
      <c r="AH49" s="52"/>
      <c r="AI49" s="52"/>
      <c r="AJ49" s="53"/>
      <c r="AK49" s="217"/>
      <c r="AM49" s="19"/>
      <c r="AN49" s="19" t="str">
        <f t="shared" si="1"/>
        <v>Добавить строку</v>
      </c>
      <c r="AO49" s="19"/>
      <c r="AP49" s="19"/>
      <c r="AQ49" s="1">
        <v>11</v>
      </c>
    </row>
    <row r="50" spans="1:43" s="8" customFormat="1" ht="1.1499999999999999" customHeight="1">
      <c r="A50" s="27" t="s">
        <v>55</v>
      </c>
      <c r="B50" s="27" t="s">
        <v>56</v>
      </c>
      <c r="C50" s="27" t="s">
        <v>57</v>
      </c>
      <c r="D50" s="27" t="s">
        <v>58</v>
      </c>
      <c r="E50" s="219"/>
      <c r="F50" s="219"/>
      <c r="G50" s="219"/>
      <c r="H50" s="219"/>
      <c r="I50" s="189"/>
      <c r="J50" s="27"/>
      <c r="K50" s="27"/>
      <c r="L50" s="28"/>
      <c r="M50" s="29"/>
      <c r="N50" s="29"/>
      <c r="O50" s="29"/>
      <c r="P50" s="155"/>
      <c r="Q50" s="30"/>
      <c r="R50" s="31"/>
      <c r="S50" s="54"/>
      <c r="T50" s="55" t="s">
        <v>63</v>
      </c>
      <c r="U50" s="56"/>
      <c r="V50" s="56"/>
      <c r="W50" s="56"/>
      <c r="X50" s="56"/>
      <c r="Y50" s="56"/>
      <c r="Z50" s="56"/>
      <c r="AA50" s="56"/>
      <c r="AB50" s="56"/>
      <c r="AC50" s="56"/>
      <c r="AD50" s="56"/>
      <c r="AE50" s="56"/>
      <c r="AF50" s="56"/>
      <c r="AG50" s="56"/>
      <c r="AH50" s="56"/>
      <c r="AI50" s="56"/>
      <c r="AJ50" s="56"/>
      <c r="AK50" s="57"/>
      <c r="AM50" s="19"/>
      <c r="AN50" s="19" t="str">
        <f t="shared" si="1"/>
        <v>Добавить группу потребителей</v>
      </c>
      <c r="AO50" s="19"/>
      <c r="AP50" s="19"/>
      <c r="AQ50" s="8">
        <v>1</v>
      </c>
    </row>
    <row r="51" spans="1:43" s="59" customFormat="1" ht="1.1499999999999999" customHeight="1">
      <c r="A51" s="27" t="s">
        <v>55</v>
      </c>
      <c r="B51" s="27" t="s">
        <v>56</v>
      </c>
      <c r="C51" s="27" t="s">
        <v>57</v>
      </c>
      <c r="D51" s="27" t="s">
        <v>58</v>
      </c>
      <c r="E51" s="219"/>
      <c r="F51" s="219"/>
      <c r="G51" s="219"/>
      <c r="H51" s="218"/>
      <c r="I51" s="27"/>
      <c r="J51" s="27"/>
      <c r="K51" s="27"/>
      <c r="L51" s="28"/>
      <c r="M51" s="58"/>
      <c r="N51" s="58"/>
      <c r="P51" s="60"/>
      <c r="Q51" s="61"/>
      <c r="R51" s="108"/>
      <c r="S51" s="54"/>
      <c r="T51" s="55"/>
      <c r="U51" s="56"/>
      <c r="V51" s="56"/>
      <c r="W51" s="56"/>
      <c r="X51" s="56"/>
      <c r="Y51" s="56"/>
      <c r="Z51" s="56"/>
      <c r="AA51" s="56"/>
      <c r="AB51" s="56"/>
      <c r="AC51" s="56"/>
      <c r="AD51" s="56"/>
      <c r="AE51" s="56"/>
      <c r="AF51" s="56"/>
      <c r="AG51" s="56"/>
      <c r="AH51" s="56"/>
      <c r="AI51" s="56"/>
      <c r="AJ51" s="56"/>
      <c r="AK51" s="57"/>
      <c r="AL51" s="8"/>
      <c r="AM51" s="19"/>
      <c r="AN51" s="19" t="str">
        <f t="shared" si="1"/>
        <v/>
      </c>
      <c r="AO51" s="19"/>
      <c r="AP51" s="19"/>
      <c r="AQ51" s="59">
        <v>1</v>
      </c>
    </row>
    <row r="52" spans="1:43" s="8" customFormat="1" ht="1.1499999999999999" customHeight="1">
      <c r="A52" s="27" t="s">
        <v>55</v>
      </c>
      <c r="B52" s="27" t="s">
        <v>56</v>
      </c>
      <c r="C52" s="27" t="s">
        <v>57</v>
      </c>
      <c r="D52" s="27"/>
      <c r="E52" s="219"/>
      <c r="F52" s="219"/>
      <c r="G52" s="218"/>
      <c r="H52" s="27"/>
      <c r="I52" s="27"/>
      <c r="J52" s="27"/>
      <c r="K52" s="27"/>
      <c r="L52" s="28"/>
      <c r="M52" s="58"/>
      <c r="N52" s="58"/>
      <c r="O52" s="59"/>
      <c r="P52" s="60"/>
      <c r="Q52" s="61"/>
      <c r="R52" s="60"/>
      <c r="S52" s="63"/>
      <c r="T52" s="64" t="s">
        <v>14</v>
      </c>
      <c r="U52" s="65"/>
      <c r="V52" s="65"/>
      <c r="W52" s="65"/>
      <c r="X52" s="65"/>
      <c r="Y52" s="65"/>
      <c r="Z52" s="65"/>
      <c r="AA52" s="65"/>
      <c r="AB52" s="65"/>
      <c r="AC52" s="65"/>
      <c r="AD52" s="65"/>
      <c r="AE52" s="65"/>
      <c r="AF52" s="65"/>
      <c r="AG52" s="65"/>
      <c r="AH52" s="65"/>
      <c r="AI52" s="65"/>
      <c r="AJ52" s="65"/>
      <c r="AK52" s="65"/>
      <c r="AM52" s="19"/>
      <c r="AN52" s="19" t="str">
        <f t="shared" si="1"/>
        <v>Добавить источник для дифференциации</v>
      </c>
      <c r="AO52" s="19"/>
      <c r="AP52" s="19"/>
      <c r="AQ52" s="8">
        <v>1</v>
      </c>
    </row>
    <row r="53" spans="1:43" s="8" customFormat="1" ht="1.1499999999999999" customHeight="1">
      <c r="A53" s="27" t="s">
        <v>55</v>
      </c>
      <c r="B53" s="27" t="s">
        <v>56</v>
      </c>
      <c r="C53" s="27"/>
      <c r="D53" s="27"/>
      <c r="E53" s="219"/>
      <c r="F53" s="218"/>
      <c r="G53" s="27"/>
      <c r="H53" s="27"/>
      <c r="I53" s="27"/>
      <c r="J53" s="27"/>
      <c r="K53" s="27"/>
      <c r="L53" s="28"/>
      <c r="M53" s="66"/>
      <c r="N53" s="66"/>
      <c r="O53" s="59"/>
      <c r="P53" s="60"/>
      <c r="Q53" s="61"/>
      <c r="R53" s="60"/>
      <c r="S53" s="63"/>
      <c r="T53" s="64" t="s">
        <v>15</v>
      </c>
      <c r="U53" s="65"/>
      <c r="V53" s="65"/>
      <c r="W53" s="65"/>
      <c r="X53" s="65"/>
      <c r="Y53" s="65"/>
      <c r="Z53" s="65"/>
      <c r="AA53" s="65"/>
      <c r="AB53" s="65"/>
      <c r="AC53" s="65"/>
      <c r="AD53" s="65"/>
      <c r="AE53" s="65"/>
      <c r="AF53" s="65"/>
      <c r="AG53" s="65"/>
      <c r="AH53" s="65"/>
      <c r="AI53" s="65"/>
      <c r="AJ53" s="65"/>
      <c r="AK53" s="65"/>
      <c r="AM53" s="19"/>
      <c r="AN53" s="19" t="str">
        <f t="shared" si="1"/>
        <v>Добавить централизованную систему для дифференциации</v>
      </c>
      <c r="AO53" s="19"/>
      <c r="AP53" s="19"/>
      <c r="AQ53" s="8">
        <v>1</v>
      </c>
    </row>
    <row r="54" spans="1:43" s="8" customFormat="1" ht="1.1499999999999999" customHeight="1">
      <c r="A54" s="27" t="s">
        <v>55</v>
      </c>
      <c r="B54" s="27"/>
      <c r="C54" s="27"/>
      <c r="D54" s="27"/>
      <c r="E54" s="219"/>
      <c r="F54" s="27"/>
      <c r="G54" s="27"/>
      <c r="H54" s="27"/>
      <c r="I54" s="27"/>
      <c r="J54" s="27"/>
      <c r="K54" s="27"/>
      <c r="L54" s="28"/>
      <c r="M54" s="66"/>
      <c r="N54" s="66"/>
      <c r="O54" s="59"/>
      <c r="P54" s="60"/>
      <c r="Q54" s="61"/>
      <c r="R54" s="60"/>
      <c r="S54" s="63"/>
      <c r="T54" s="64" t="s">
        <v>16</v>
      </c>
      <c r="U54" s="65"/>
      <c r="V54" s="65"/>
      <c r="W54" s="65"/>
      <c r="X54" s="65"/>
      <c r="Y54" s="65"/>
      <c r="Z54" s="65"/>
      <c r="AA54" s="65"/>
      <c r="AB54" s="65"/>
      <c r="AC54" s="65"/>
      <c r="AD54" s="65"/>
      <c r="AE54" s="65"/>
      <c r="AF54" s="65"/>
      <c r="AG54" s="65"/>
      <c r="AH54" s="65"/>
      <c r="AI54" s="65"/>
      <c r="AJ54" s="65"/>
      <c r="AK54" s="65"/>
      <c r="AM54" s="19"/>
      <c r="AN54" s="19" t="str">
        <f t="shared" si="1"/>
        <v>Добавить территорию для дифференциации</v>
      </c>
      <c r="AO54" s="19"/>
      <c r="AP54" s="19"/>
      <c r="AQ54" s="8">
        <v>1</v>
      </c>
    </row>
    <row r="55" spans="1:43" s="8" customFormat="1" ht="1.1499999999999999" customHeight="1">
      <c r="A55" s="27" t="s">
        <v>55</v>
      </c>
      <c r="B55" s="27"/>
      <c r="C55" s="27"/>
      <c r="D55" s="27"/>
      <c r="E55" s="218"/>
      <c r="F55" s="27"/>
      <c r="G55" s="27"/>
      <c r="H55" s="27"/>
      <c r="I55" s="27"/>
      <c r="J55" s="27"/>
      <c r="K55" s="27"/>
      <c r="L55" s="28"/>
      <c r="M55" s="66"/>
      <c r="N55" s="66"/>
      <c r="O55" s="59"/>
      <c r="P55" s="60"/>
      <c r="Q55" s="61"/>
      <c r="R55" s="60"/>
      <c r="S55" s="63"/>
      <c r="T55" s="64" t="s">
        <v>16</v>
      </c>
      <c r="U55" s="65"/>
      <c r="V55" s="65"/>
      <c r="W55" s="65"/>
      <c r="X55" s="65"/>
      <c r="Y55" s="65"/>
      <c r="Z55" s="65"/>
      <c r="AA55" s="65"/>
      <c r="AB55" s="65"/>
      <c r="AC55" s="65"/>
      <c r="AD55" s="65"/>
      <c r="AE55" s="65"/>
      <c r="AF55" s="65"/>
      <c r="AG55" s="65"/>
      <c r="AH55" s="65"/>
      <c r="AI55" s="65"/>
      <c r="AJ55" s="65"/>
      <c r="AK55" s="65"/>
      <c r="AM55" s="19"/>
      <c r="AN55" s="19" t="str">
        <f t="shared" si="1"/>
        <v>Добавить территорию для дифференциации</v>
      </c>
      <c r="AO55" s="19"/>
      <c r="AP55" s="19"/>
      <c r="AQ55" s="8">
        <v>1</v>
      </c>
    </row>
    <row r="56" spans="1:43" s="8" customFormat="1" ht="1.1499999999999999" customHeight="1">
      <c r="A56" s="27"/>
      <c r="B56" s="27"/>
      <c r="C56" s="27"/>
      <c r="D56" s="27"/>
      <c r="E56" s="27"/>
      <c r="F56" s="27"/>
      <c r="G56" s="27"/>
      <c r="H56" s="27"/>
      <c r="I56" s="27"/>
      <c r="J56" s="27"/>
      <c r="K56" s="27"/>
      <c r="L56" s="28"/>
      <c r="M56" s="66"/>
      <c r="N56" s="66"/>
      <c r="O56" s="59"/>
      <c r="P56" s="60"/>
      <c r="Q56" s="61"/>
      <c r="R56" s="60"/>
      <c r="S56" s="63"/>
      <c r="T56" s="64" t="s">
        <v>64</v>
      </c>
      <c r="U56" s="65"/>
      <c r="V56" s="65"/>
      <c r="W56" s="65"/>
      <c r="X56" s="65"/>
      <c r="Y56" s="65"/>
      <c r="Z56" s="65"/>
      <c r="AA56" s="65"/>
      <c r="AB56" s="65"/>
      <c r="AC56" s="65"/>
      <c r="AD56" s="65"/>
      <c r="AE56" s="65"/>
      <c r="AF56" s="65"/>
      <c r="AG56" s="65"/>
      <c r="AH56" s="65"/>
      <c r="AI56" s="65"/>
      <c r="AJ56" s="65"/>
      <c r="AK56" s="65"/>
      <c r="AM56" s="19"/>
      <c r="AN56" s="19" t="str">
        <f t="shared" si="1"/>
        <v>Добавить наименование тарифа</v>
      </c>
      <c r="AO56" s="19"/>
      <c r="AP56" s="19"/>
      <c r="AQ56" s="8">
        <v>1</v>
      </c>
    </row>
    <row r="57" spans="1:43" ht="11.45" customHeight="1">
      <c r="M57" s="1"/>
      <c r="N57" s="1"/>
      <c r="O57" s="1"/>
      <c r="P57" s="109"/>
      <c r="Q57" s="109"/>
      <c r="R57" s="1"/>
      <c r="S57" s="1"/>
      <c r="AL57" s="1"/>
      <c r="AM57" s="1"/>
      <c r="AN57" s="1"/>
      <c r="AO57" s="1"/>
      <c r="AP57" s="1"/>
      <c r="AQ57" s="1">
        <v>11</v>
      </c>
    </row>
    <row r="58" spans="1:43" ht="19.899999999999999" customHeight="1">
      <c r="O58" s="1"/>
      <c r="S58" s="110"/>
      <c r="T58" s="148"/>
      <c r="U58" s="148"/>
      <c r="V58" s="148"/>
      <c r="W58" s="148"/>
      <c r="X58" s="148"/>
      <c r="Y58" s="148"/>
      <c r="Z58" s="148"/>
      <c r="AA58" s="148"/>
      <c r="AB58" s="148"/>
      <c r="AC58" s="148"/>
      <c r="AD58" s="148"/>
      <c r="AE58" s="148"/>
      <c r="AF58" s="148"/>
      <c r="AG58" s="148"/>
      <c r="AH58" s="148"/>
      <c r="AI58" s="148"/>
      <c r="AJ58" s="148"/>
      <c r="AK58" s="148"/>
      <c r="AQ58" s="1">
        <v>19</v>
      </c>
    </row>
    <row r="59" spans="1:43" ht="21" customHeight="1">
      <c r="O59" s="1"/>
      <c r="T59" s="148"/>
      <c r="U59" s="148"/>
      <c r="V59" s="148"/>
      <c r="W59" s="148"/>
      <c r="X59" s="148"/>
      <c r="Y59" s="148"/>
      <c r="Z59" s="148"/>
      <c r="AA59" s="148"/>
      <c r="AB59" s="148"/>
      <c r="AC59" s="148"/>
      <c r="AD59" s="148"/>
      <c r="AE59" s="148"/>
      <c r="AF59" s="148"/>
      <c r="AG59" s="148"/>
      <c r="AH59" s="148"/>
      <c r="AI59" s="148"/>
      <c r="AJ59" s="148"/>
      <c r="AK59" s="148"/>
      <c r="AQ59" s="1">
        <v>20</v>
      </c>
    </row>
    <row r="60" spans="1:43" ht="14.65" customHeight="1">
      <c r="O60" s="1"/>
      <c r="T60" s="111"/>
      <c r="U60" s="111"/>
      <c r="V60" s="111"/>
      <c r="W60" s="111"/>
      <c r="X60" s="111"/>
      <c r="Y60" s="111"/>
      <c r="Z60" s="111"/>
      <c r="AA60" s="111"/>
      <c r="AB60" s="111"/>
      <c r="AC60" s="111"/>
      <c r="AD60" s="111"/>
      <c r="AE60" s="111"/>
      <c r="AF60" s="111"/>
      <c r="AG60" s="111"/>
      <c r="AH60" s="111"/>
      <c r="AI60" s="111"/>
      <c r="AJ60" s="111"/>
      <c r="AK60" s="111"/>
      <c r="AQ60" s="1">
        <v>14</v>
      </c>
    </row>
    <row r="61" spans="1:43" ht="19.899999999999999" customHeight="1">
      <c r="O61" s="1"/>
      <c r="T61" s="148"/>
      <c r="U61" s="148"/>
      <c r="V61" s="148"/>
      <c r="W61" s="148"/>
      <c r="X61" s="148"/>
      <c r="Y61" s="148"/>
      <c r="Z61" s="148"/>
      <c r="AA61" s="148"/>
      <c r="AB61" s="148"/>
      <c r="AC61" s="148"/>
      <c r="AD61" s="148"/>
      <c r="AE61" s="148"/>
      <c r="AF61" s="148"/>
      <c r="AG61" s="148"/>
      <c r="AH61" s="148"/>
      <c r="AI61" s="148"/>
      <c r="AJ61" s="148"/>
      <c r="AK61" s="148"/>
      <c r="AQ61" s="1">
        <v>19</v>
      </c>
    </row>
    <row r="62" spans="1:43" ht="16.899999999999999" customHeight="1">
      <c r="O62" s="1"/>
      <c r="T62" s="148"/>
      <c r="U62" s="148"/>
      <c r="V62" s="148"/>
      <c r="W62" s="148"/>
      <c r="X62" s="148"/>
      <c r="Y62" s="148"/>
      <c r="Z62" s="148"/>
      <c r="AA62" s="148"/>
      <c r="AB62" s="148"/>
      <c r="AC62" s="148"/>
      <c r="AD62" s="148"/>
      <c r="AE62" s="148"/>
      <c r="AF62" s="148"/>
      <c r="AG62" s="148"/>
      <c r="AH62" s="148"/>
      <c r="AI62" s="148"/>
      <c r="AJ62" s="148"/>
      <c r="AK62" s="148"/>
      <c r="AQ62" s="1">
        <v>16</v>
      </c>
    </row>
    <row r="63" spans="1:43" ht="14.65" customHeight="1">
      <c r="O63" s="1"/>
      <c r="AQ63" s="1">
        <v>14</v>
      </c>
    </row>
    <row r="64" spans="1:43" ht="22.5" hidden="1" customHeight="1">
      <c r="A64" s="1" t="s">
        <v>65</v>
      </c>
      <c r="B64" s="1">
        <v>0</v>
      </c>
      <c r="C64" s="1">
        <v>0</v>
      </c>
      <c r="D64" s="1">
        <v>0</v>
      </c>
      <c r="E64" s="1">
        <v>0</v>
      </c>
      <c r="F64" s="1">
        <v>0</v>
      </c>
      <c r="G64" s="1">
        <v>0</v>
      </c>
      <c r="H64" s="1">
        <v>0</v>
      </c>
      <c r="I64" s="1">
        <v>0</v>
      </c>
      <c r="J64" s="1">
        <v>0</v>
      </c>
      <c r="K64" s="1">
        <v>0</v>
      </c>
      <c r="L64" s="2">
        <v>0</v>
      </c>
      <c r="M64" s="3">
        <v>0</v>
      </c>
      <c r="N64" s="3">
        <v>0</v>
      </c>
      <c r="O64" s="3">
        <v>0</v>
      </c>
      <c r="P64" s="4">
        <v>3</v>
      </c>
      <c r="Q64" s="5">
        <v>3</v>
      </c>
      <c r="R64" s="6">
        <v>3</v>
      </c>
      <c r="S64" s="7">
        <v>12</v>
      </c>
      <c r="T64" s="1">
        <v>31</v>
      </c>
      <c r="U64" s="1">
        <v>0</v>
      </c>
      <c r="V64" s="1">
        <v>0</v>
      </c>
      <c r="W64" s="1">
        <v>0</v>
      </c>
      <c r="X64" s="1">
        <v>0</v>
      </c>
      <c r="Y64" s="1">
        <v>0</v>
      </c>
      <c r="Z64" s="1">
        <v>0</v>
      </c>
      <c r="AA64" s="1">
        <v>0</v>
      </c>
      <c r="AB64" s="1">
        <v>27</v>
      </c>
      <c r="AC64" s="1">
        <v>24</v>
      </c>
      <c r="AD64" s="1">
        <v>21</v>
      </c>
      <c r="AE64" s="1">
        <v>21</v>
      </c>
      <c r="AF64" s="1">
        <v>11</v>
      </c>
      <c r="AG64" s="1">
        <v>3</v>
      </c>
      <c r="AH64" s="1">
        <v>11</v>
      </c>
      <c r="AI64" s="1">
        <v>8</v>
      </c>
      <c r="AJ64" s="1">
        <v>4</v>
      </c>
      <c r="AK64" s="1">
        <v>115</v>
      </c>
      <c r="AL64" s="8">
        <v>10</v>
      </c>
      <c r="AM64" s="8">
        <v>10</v>
      </c>
      <c r="AN64" s="8">
        <v>10</v>
      </c>
      <c r="AO64" s="8">
        <v>10</v>
      </c>
      <c r="AP64" s="8">
        <v>10</v>
      </c>
      <c r="AQ64" s="1">
        <v>23</v>
      </c>
    </row>
  </sheetData>
  <sheetProtection insertRows="0" deleteColumns="0" deleteRows="0" sort="0" autoFilter="0"/>
  <mergeCells count="89">
    <mergeCell ref="E2:E14"/>
    <mergeCell ref="V2:AA2"/>
    <mergeCell ref="AC2:AJ2"/>
    <mergeCell ref="F3:F13"/>
    <mergeCell ref="V3:AA3"/>
    <mergeCell ref="AC3:AJ3"/>
    <mergeCell ref="G4:G12"/>
    <mergeCell ref="V4:AA4"/>
    <mergeCell ref="AC4:AJ4"/>
    <mergeCell ref="H5:H11"/>
    <mergeCell ref="V5:AA5"/>
    <mergeCell ref="AC5:AJ5"/>
    <mergeCell ref="I6:I10"/>
    <mergeCell ref="P6:P10"/>
    <mergeCell ref="V6:AA6"/>
    <mergeCell ref="AC6:AJ6"/>
    <mergeCell ref="J7:J9"/>
    <mergeCell ref="Q7:Q9"/>
    <mergeCell ref="V7:AA7"/>
    <mergeCell ref="AC7:AJ7"/>
    <mergeCell ref="AK8:AK9"/>
    <mergeCell ref="S24:AH24"/>
    <mergeCell ref="S25:AH25"/>
    <mergeCell ref="S27:T27"/>
    <mergeCell ref="V27:Z27"/>
    <mergeCell ref="AC27:AH27"/>
    <mergeCell ref="S28:T28"/>
    <mergeCell ref="V28:Z28"/>
    <mergeCell ref="AC28:AH28"/>
    <mergeCell ref="S29:T29"/>
    <mergeCell ref="V29:Z29"/>
    <mergeCell ref="AC29:AH29"/>
    <mergeCell ref="S30:T30"/>
    <mergeCell ref="V30:Z30"/>
    <mergeCell ref="AC30:AH30"/>
    <mergeCell ref="S32:T32"/>
    <mergeCell ref="V32:Z32"/>
    <mergeCell ref="AC32:AH32"/>
    <mergeCell ref="S33:T33"/>
    <mergeCell ref="V33:Z33"/>
    <mergeCell ref="AC33:AH33"/>
    <mergeCell ref="V35:AA35"/>
    <mergeCell ref="AC35:AI35"/>
    <mergeCell ref="AK36:AK40"/>
    <mergeCell ref="S37:S40"/>
    <mergeCell ref="T37:T40"/>
    <mergeCell ref="V37:Z37"/>
    <mergeCell ref="AA37:AA40"/>
    <mergeCell ref="AB37:AB40"/>
    <mergeCell ref="AC37:AC40"/>
    <mergeCell ref="AD37:AH37"/>
    <mergeCell ref="AI37:AI40"/>
    <mergeCell ref="AJ37:AJ40"/>
    <mergeCell ref="S36:AJ36"/>
    <mergeCell ref="V38:W38"/>
    <mergeCell ref="X38:Z39"/>
    <mergeCell ref="AD38:AE38"/>
    <mergeCell ref="AF38:AH39"/>
    <mergeCell ref="V39:W39"/>
    <mergeCell ref="AD39:AE39"/>
    <mergeCell ref="Y40:Z40"/>
    <mergeCell ref="AG40:AH40"/>
    <mergeCell ref="Y41:Z41"/>
    <mergeCell ref="AG41:AH41"/>
    <mergeCell ref="E42:E55"/>
    <mergeCell ref="V42:AA42"/>
    <mergeCell ref="AC42:AJ42"/>
    <mergeCell ref="F43:F53"/>
    <mergeCell ref="V43:AA43"/>
    <mergeCell ref="AC43:AJ43"/>
    <mergeCell ref="G44:G52"/>
    <mergeCell ref="V44:AA44"/>
    <mergeCell ref="AC44:AJ44"/>
    <mergeCell ref="H45:H51"/>
    <mergeCell ref="V45:AA45"/>
    <mergeCell ref="AC45:AJ45"/>
    <mergeCell ref="I46:I50"/>
    <mergeCell ref="P46:P50"/>
    <mergeCell ref="V46:AA46"/>
    <mergeCell ref="AC46:AJ46"/>
    <mergeCell ref="T59:AK59"/>
    <mergeCell ref="T61:AK61"/>
    <mergeCell ref="T62:AK62"/>
    <mergeCell ref="J47:J49"/>
    <mergeCell ref="Q47:Q49"/>
    <mergeCell ref="V47:AA47"/>
    <mergeCell ref="AC47:AJ47"/>
    <mergeCell ref="AK48:AK49"/>
    <mergeCell ref="T58:AK58"/>
  </mergeCells>
  <dataValidations count="11">
    <dataValidation type="decimal" allowBlank="1" showErrorMessage="1" errorTitle="Ошибка" error="Допускается ввод только действительных чисел!" sqref="AC48 AC8">
      <formula1>-9.99999999999999E+23</formula1>
      <formula2>9.99999999999999E+23</formula2>
    </dataValidation>
    <dataValidation allowBlank="1" sqref="S131122:AK131128 S196658:AK196664 S262194:AK262200 S327730:AK327736 S393266:AK393272 S458802:AK458808 S524338:AK524344 S589874:AK589880 S655410:AK655416 S720946:AK720952 S786482:AK786488 S852018:AK852024 S917554:AK917560 S983090:AK983096 S65586:AK65592"/>
    <dataValidation type="list" allowBlank="1" showInputMessage="1" errorTitle="Ошибка" error="Выберите значение из списка" prompt="Выберите значение из списка" sqref="V917551:AJ917551 V983087:AJ983087 V65583:AJ65583 V131119:AJ131119 V196655:AJ196655 V262191:AJ262191 V327727:AJ327727 V393263:AJ393263 V458799:AJ458799 V524335:AJ524335 V589871:AJ589871 V655407:AJ655407 V720943:AJ720943 V786479:AJ786479 V852015:AJ852015">
      <formula1>kind_of_cons</formula1>
    </dataValidation>
    <dataValidation type="list" allowBlank="1" showInputMessage="1" showErrorMessage="1" errorTitle="Ошибка" error="Выберите значение из списка" sqref="AC983086 AC917550 AC852014 AC786478 AC720942 AC655406 AC589870 AC524334 AC458798 AC393262 AC327726 AC262190 AC196654 AC131118 AC65582">
      <formula1>kind_of_scheme_in</formula1>
    </dataValidation>
    <dataValidation allowBlank="1" showInputMessage="1" showErrorMessage="1" prompt="Для выбора выполните двойной щелчок левой клавиши мыши по соответствующей ячейке." sqref="Y65584 Y131120 Y196656 Y262192 Y327728 Y393264 Y458800 Y524336 Y589872 Y655408 Y720944 Y786480 Y852016 Y917552 Y983088 AA131120:AB131120 AA458800:AB458800 AA196656:AB196656 AA262192:AB262192 AA327728:AB327728 AA393264:AB393264 AA524336:AB524336 AA589872:AB589872 AA655408:AB655408 AA720944:AB720944 AA786480:AB786480 AA852016:AB852016 AA917552:AB917552 AA983088:AB983088 AA65584:AB65584 AG48 Y8 AG65584 AG131120 AG196656 AG262192 AG327728 AG393264 AG458800 AG524336 AG589872 AG655408 AG720944 AG786480 AG852016 AG917552 AG983088 AI131120 AI458800 AI196656 AI262192 AI327728 AI393264 AI524336 AI589872 AI655408 AI720944 AI786480 AI852016 AI917552 AI983088 AI65584 AG8 AA48 AG16 AI48 AI16 AC16 Y48 AI8 AA8"/>
    <dataValidation type="textLength" operator="lessThanOrEqual" allowBlank="1" showInputMessage="1" showErrorMessage="1" errorTitle="Ошибка" error="Допускается ввод не более 900 символов!" sqref="AK65578:AK65585 AK131114:AK131121 AK196650:AK196657 AK262186:AK262193 AK327722:AK327729 AK393258:AK393265 AK458794:AK458801 AK524330:AK524337 AK589866:AK589873 AK655402:AK655409 AK720938:AK720945 AK786474:AK786481 AK852010:AK852017 AK917546:AK917553 AK983082:AK983089 T8 T48 AB48 AB8">
      <formula1>900</formula1>
    </dataValidation>
    <dataValidation allowBlank="1" promptTitle="checkPeriodRange" sqref="W65585 W131121 W196657 W262193 W327729 W393265 W458801 W524337 W589873 W655409 W720945 W786481 W852017 W917553 W983089 AE65585 AE131121 AE196657 AE262193 AE327729 AE393265 AE458801 AE524337 AE589873 AE655409 AE720945 AE786481 AE852017 AE917553 AE983089"/>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X65584 X131120 X196656 X262192 X327728 X393264 X458800 X524336 X589872 X655408 X720944 X786480 X852016 X917552 X983088 Z65584 Z131120 Z196656 Z262192 Z327728 Z393264 Z458800 Z524336 Z589872 Z655408 Z720944 Z786480 Z852016 Z917552 Z983088 X8 Z8 AF65584 AF131120 AF196656 AF262192 AF327728 AF393264 AF458800 AF524336 AF589872 AF655408 AF720944 AF786480 AF852016 AF917552 AF983088 AH65584 AH131120 AH196656 AH262192 AH327728 AH393264 AH458800 AH524336 AH589872 AH655408 AH720944 AH786480 AH852016 AH917552 AH983088 AH8 AH48 AH16 AF16 AF8 AF48 Z48 X48"/>
    <dataValidation type="list" allowBlank="1" showInputMessage="1" showErrorMessage="1" errorTitle="Ошибка" error="Выберите значение из списка" sqref="T65584 T131120 T196656 T262192 T327728 T393264 T458800 T524336 T589872 T655408 T720944 T786480 T852016 T917552 T983088">
      <formula1>kind_of_heat_transfer</formula1>
    </dataValidation>
    <dataValidation type="list" allowBlank="1" showInputMessage="1" showErrorMessage="1" errorTitle="Ошибка" error="Выберите значение из списка" prompt="Выберите значение из списка" sqref="AD39:AE39">
      <formula1>UNIT_CONNECT_LIST</formula1>
    </dataValidation>
    <dataValidation allowBlank="1" errorTitle="Ошибка" error="Выберите значение из списка" sqref="V39:W39"/>
  </dataValidations>
  <pageMargins left="0.7" right="0.7" top="0.75" bottom="0.75" header="0.3" footer="0.3"/>
  <pageSetup orientation="portrait"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96</vt:i4>
      </vt:variant>
    </vt:vector>
  </HeadingPairs>
  <TitlesOfParts>
    <vt:vector size="98" baseType="lpstr">
      <vt:lpstr>ТС. Т-подкл</vt:lpstr>
      <vt:lpstr>1</vt:lpstr>
      <vt:lpstr>BLOCK_NOTE_P_TARIFF_G</vt:lpstr>
      <vt:lpstr>BLOCK_NOTE_P_TARIFF_H</vt:lpstr>
      <vt:lpstr>BLOCK_NOTE_R_TARIFF_G</vt:lpstr>
      <vt:lpstr>BLOCK_NOTE_R_TARIFF_H</vt:lpstr>
      <vt:lpstr>BLOCK_TABLE_P_TARIFF_G</vt:lpstr>
      <vt:lpstr>BLOCK_TABLE_P_TARIFF_H</vt:lpstr>
      <vt:lpstr>BLOCK_TABLE_R_TARIFF_G</vt:lpstr>
      <vt:lpstr>BLOCK_TABLE_R_TARIFF_H</vt:lpstr>
      <vt:lpstr>et_HEAT_TARIFF_G_CS</vt:lpstr>
      <vt:lpstr>et_HEAT_TARIFF_G_DIAMETERS</vt:lpstr>
      <vt:lpstr>et_HEAT_TARIFF_G_GC</vt:lpstr>
      <vt:lpstr>et_HEAT_TARIFF_G_IST_TE</vt:lpstr>
      <vt:lpstr>et_HEAT_TARIFF_G_LOAD</vt:lpstr>
      <vt:lpstr>et_HEAT_TARIFF_G_NETS</vt:lpstr>
      <vt:lpstr>et_HEAT_TARIFF_G_NTAR</vt:lpstr>
      <vt:lpstr>et_HEAT_TARIFF_G_PERIOD_COLOR</vt:lpstr>
      <vt:lpstr>et_HEAT_TARIFF_G_PERIOD_NOT_COLOR</vt:lpstr>
      <vt:lpstr>et_HEAT_TARIFF_G_SCHEME</vt:lpstr>
      <vt:lpstr>et_HEAT_TARIFF_G_TER</vt:lpstr>
      <vt:lpstr>et_HEAT_TARIFF_G_TN</vt:lpstr>
      <vt:lpstr>et_HEAT_TARIFF_H_CS</vt:lpstr>
      <vt:lpstr>et_HEAT_TARIFF_H_DIAMETERS</vt:lpstr>
      <vt:lpstr>et_HEAT_TARIFF_H_GC</vt:lpstr>
      <vt:lpstr>et_HEAT_TARIFF_H_IST_TE</vt:lpstr>
      <vt:lpstr>et_HEAT_TARIFF_H_LOAD</vt:lpstr>
      <vt:lpstr>et_HEAT_TARIFF_H_NETS</vt:lpstr>
      <vt:lpstr>et_HEAT_TARIFF_H_NTAR</vt:lpstr>
      <vt:lpstr>et_HEAT_TARIFF_H_PERIOD_COLOR</vt:lpstr>
      <vt:lpstr>et_HEAT_TARIFF_H_PERIOD_NOT_COLOR</vt:lpstr>
      <vt:lpstr>et_HEAT_TARIFF_H_SCHEME</vt:lpstr>
      <vt:lpstr>et_HEAT_TARIFF_H_TER</vt:lpstr>
      <vt:lpstr>et_HEAT_TARIFF_H_TN</vt:lpstr>
      <vt:lpstr>et_ver_HEAT_TARIFF_G</vt:lpstr>
      <vt:lpstr>et_ver_HEAT_TARIFF_H</vt:lpstr>
      <vt:lpstr>HEAT_TARIFF_G_ADD_HL_COLUMN_MARKER</vt:lpstr>
      <vt:lpstr>HEAT_TARIFF_G_ADD_HL_DIAMETERS_COLUMN_MARKER</vt:lpstr>
      <vt:lpstr>HEAT_TARIFF_G_ADD_HL_LOAD_COLUMN_MARKER</vt:lpstr>
      <vt:lpstr>HEAT_TARIFF_G_ADD_HL_NETS_COLUMN_MARKER</vt:lpstr>
      <vt:lpstr>HEAT_TARIFF_G_DEL_HL_DIAMETERS_COLUMN_MARKER</vt:lpstr>
      <vt:lpstr>HEAT_TARIFF_G_DEL_HL_GC_COLUMN_MARKER</vt:lpstr>
      <vt:lpstr>HEAT_TARIFF_G_DEL_HL_LOAD_COLUMN_MARKER</vt:lpstr>
      <vt:lpstr>HEAT_TARIFF_G_DEL_HL_NETS_COLUMN_MARKER</vt:lpstr>
      <vt:lpstr>HEAT_TARIFF_G_DEL_HL_SCHEME_COLUMN_MARKER</vt:lpstr>
      <vt:lpstr>HEAT_TARIFF_G_DEL_HL_TN_COLUMN_MARKER</vt:lpstr>
      <vt:lpstr>HEAT_TARIFF_G_DELETE_PERIOD_ROW_MARKER</vt:lpstr>
      <vt:lpstr>HEAT_TARIFF_G_FLAG_BLOCK_COLUMN_MARKER</vt:lpstr>
      <vt:lpstr>HEAT_TARIFF_G_FLAG_BLOCK_ROW_MARKER</vt:lpstr>
      <vt:lpstr>HEAT_TARIFF_G_NUM_CS_COLUMN_MARKER</vt:lpstr>
      <vt:lpstr>HEAT_TARIFF_G_NUM_DIAMETERS_COLUMN_MARKER</vt:lpstr>
      <vt:lpstr>HEAT_TARIFF_G_NUM_GC_COLUMN_MARKER</vt:lpstr>
      <vt:lpstr>HEAT_TARIFF_G_NUM_IST_TE_COLUMN_MARKER</vt:lpstr>
      <vt:lpstr>HEAT_TARIFF_G_NUM_LOAD_COLUMN_MARKER</vt:lpstr>
      <vt:lpstr>HEAT_TARIFF_G_NUM_NETS_COLUMN_MARKER</vt:lpstr>
      <vt:lpstr>HEAT_TARIFF_G_NUM_NTAR_COLUMN_MARKER</vt:lpstr>
      <vt:lpstr>HEAT_TARIFF_G_NUM_SCHEME_COLUMN_MARKER</vt:lpstr>
      <vt:lpstr>HEAT_TARIFF_G_NUM_TER_COLUMN_MARKER</vt:lpstr>
      <vt:lpstr>HEAT_TARIFF_G_NUM_TN_COLUMN_MARKER</vt:lpstr>
      <vt:lpstr>HEAT_TARIFF_H_ADD_HL_COLUMN_MARKER</vt:lpstr>
      <vt:lpstr>HEAT_TARIFF_H_ADD_HL_DIAMETERS_COLUMN_MARKER</vt:lpstr>
      <vt:lpstr>HEAT_TARIFF_H_ADD_HL_LOAD_COLUMN_MARKER</vt:lpstr>
      <vt:lpstr>HEAT_TARIFF_H_ADD_HL_NETS_COLUMN_MARKER</vt:lpstr>
      <vt:lpstr>HEAT_TARIFF_H_DEL_HL_DIAMETERS_COLUMN_MARKER</vt:lpstr>
      <vt:lpstr>HEAT_TARIFF_H_DEL_HL_GC_COLUMN_MARKER</vt:lpstr>
      <vt:lpstr>HEAT_TARIFF_H_DEL_HL_LOAD_COLUMN_MARKER</vt:lpstr>
      <vt:lpstr>HEAT_TARIFF_H_DEL_HL_NETS_COLUMN_MARKER</vt:lpstr>
      <vt:lpstr>HEAT_TARIFF_H_DEL_HL_SCHEME_COLUMN_MARKER</vt:lpstr>
      <vt:lpstr>HEAT_TARIFF_H_DEL_HL_TN_COLUMN_MARKER</vt:lpstr>
      <vt:lpstr>HEAT_TARIFF_H_DELETE_PERIOD_ROW_MARKER</vt:lpstr>
      <vt:lpstr>HEAT_TARIFF_H_FLAG_BLOCK_COLUMN_MARKER</vt:lpstr>
      <vt:lpstr>HEAT_TARIFF_H_FLAG_BLOCK_ROW_MARKER</vt:lpstr>
      <vt:lpstr>HEAT_TARIFF_H_NUM_CS_COLUMN_MARKER</vt:lpstr>
      <vt:lpstr>HEAT_TARIFF_H_NUM_DIAMETERS_COLUMN_MARKER</vt:lpstr>
      <vt:lpstr>HEAT_TARIFF_H_NUM_GC_COLUMN_MARKER</vt:lpstr>
      <vt:lpstr>HEAT_TARIFF_H_NUM_IST_TE_COLUMN_MARKER</vt:lpstr>
      <vt:lpstr>HEAT_TARIFF_H_NUM_LOAD_COLUMN_MARKER</vt:lpstr>
      <vt:lpstr>HEAT_TARIFF_H_NUM_NETS_COLUMN_MARKER</vt:lpstr>
      <vt:lpstr>HEAT_TARIFF_H_NUM_NTAR_COLUMN_MARKER</vt:lpstr>
      <vt:lpstr>HEAT_TARIFF_H_NUM_SCHEME_COLUMN_MARKER</vt:lpstr>
      <vt:lpstr>HEAT_TARIFF_H_NUM_TER_COLUMN_MARKER</vt:lpstr>
      <vt:lpstr>HEAT_TARIFF_H_NUM_TN_COLUMN_MARKER</vt:lpstr>
      <vt:lpstr>pIns_PT_VTAR_G</vt:lpstr>
      <vt:lpstr>pIns_PT_VTAR_H</vt:lpstr>
      <vt:lpstr>pIns_ver_HEAT_TARIFF_G</vt:lpstr>
      <vt:lpstr>pIns_ver_HEAT_TARIFF_H</vt:lpstr>
      <vt:lpstr>pt_cs_20</vt:lpstr>
      <vt:lpstr>pt_cs_8</vt:lpstr>
      <vt:lpstr>pt_ist_te_20</vt:lpstr>
      <vt:lpstr>pt_ist_te_8</vt:lpstr>
      <vt:lpstr>pt_ntar_20</vt:lpstr>
      <vt:lpstr>pt_ntar_8</vt:lpstr>
      <vt:lpstr>pt_ter_20</vt:lpstr>
      <vt:lpstr>pt_ter_8</vt:lpstr>
      <vt:lpstr>tblEnd_1_TARIFF_G</vt:lpstr>
      <vt:lpstr>tblEnd_1_TARIFF_H</vt:lpstr>
      <vt:lpstr>tblStart_1_TARIFF_G</vt:lpstr>
      <vt:lpstr>tblStart_1_TARIFF_H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2024-08-22T07:18:10Z</dcterms:modified>
</cp:coreProperties>
</file>