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ТС. Т-подкл" sheetId="3" r:id="rId1"/>
    <sheet name="1" sheetId="2" r:id="rId2"/>
  </sheets>
  <externalReferences>
    <externalReference r:id="rId3"/>
    <externalReference r:id="rId4"/>
  </externalReferences>
  <definedNames>
    <definedName name="anscount">1</definedName>
    <definedName name="B_FHD_FLAG_DIFFERENTIATION" localSheetId="0">'[1]Показатели ФХД'!$H$24:$J$24</definedName>
    <definedName name="B_FHD_FLAG_DIFFERENTIATION">'[2]Показатели ФХД'!$H$24:$J$24</definedName>
    <definedName name="B_FHD_FLAG_INDEX_1" localSheetId="0">'[1]Показатели ФХД'!$H$66:$J$66</definedName>
    <definedName name="B_FHD_FLAG_INDEX_1">'[2]Показатели ФХД'!$H$66:$J$66</definedName>
    <definedName name="B_FHD_FLAG_INDEX_2" localSheetId="0">'[1]Показатели ФХД'!$H$68:$J$68</definedName>
    <definedName name="B_FHD_FLAG_INDEX_2">'[2]Показатели ФХД'!$H$68:$J$68</definedName>
    <definedName name="BLOCK_NOTE_P_TARIFF_G">'ТС. Т-подкл'!$63:$65</definedName>
    <definedName name="BLOCK_NOTE_P_TARIFF_H">'1'!$60:$62</definedName>
    <definedName name="BLOCK_NOTE_R_TARIFF_G">'ТС. Т-подкл'!$66:$68</definedName>
    <definedName name="BLOCK_NOTE_R_TARIFF_H">'1'!$63:$65</definedName>
    <definedName name="BLOCK_TABLE_P_TARIFF_G">'ТС. Т-подкл'!$29:$33</definedName>
    <definedName name="BLOCK_TABLE_P_TARIFF_H">'1'!$26:$30</definedName>
    <definedName name="BLOCK_TABLE_R_TARIFF_G">'ТС. Т-подкл'!$34:$36</definedName>
    <definedName name="BLOCK_TABLE_R_TARIFF_H">'1'!$31:$33</definedName>
    <definedName name="code" localSheetId="0">[1]Инструкция!$B$2</definedName>
    <definedName name="code">[2]Инструкция!$B$2</definedName>
    <definedName name="CodeTemplateList" localSheetId="0">[1]TEHSHEET!$F$46:$F$53</definedName>
    <definedName name="CodeTemplateList">[2]TEHSHEET!$F$46:$F$53</definedName>
    <definedName name="CURRENT_YEAR" localSheetId="0">[1]TEHSHEET!$G$44</definedName>
    <definedName name="CURRENT_YEAR">[2]TEHSHEET!$G$44</definedName>
    <definedName name="DESCRIPTION_TERRITORY" localSheetId="0">[1]REESTR_DS!$B$2</definedName>
    <definedName name="DESCRIPTION_TERRITORY">[2]REESTR_DS!$B$2</definedName>
    <definedName name="DIFFERENTIATION_ID_DIFF" localSheetId="0">[1]Дифференциация!$O$12:$O$16</definedName>
    <definedName name="DIFFERENTIATION_ID_DIFF">[2]Дифференциация!$O$12:$O$16</definedName>
    <definedName name="DIFFERENTIATION_UNMERGE_AREA" localSheetId="0">[1]Дифференциация!$Q$12:$Q$16</definedName>
    <definedName name="DIFFERENTIATION_UNMERGE_AREA">[2]Дифференциация!$Q$12:$Q$16</definedName>
    <definedName name="DIFFERENTIATION_UNMERGE_SYSTEM" localSheetId="0">[1]Дифференциация!$R$12:$R$16</definedName>
    <definedName name="DIFFERENTIATION_UNMERGE_SYSTEM">[2]Дифференциация!$R$12:$R$16</definedName>
    <definedName name="DIFFERENTIATION_UNMERGE_VD" localSheetId="0">[1]Дифференциация!$P$12:$P$16</definedName>
    <definedName name="DIFFERENTIATION_UNMERGE_VD">[2]Дифференциация!$P$12:$P$16</definedName>
    <definedName name="EndDateList" localSheetId="0">[1]TEHSHEET!$H$46:$H$53</definedName>
    <definedName name="EndDateList">[2]TEHSHEET!$H$46:$H$53</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'1'!$4:$12</definedName>
    <definedName name="et_HEAT_TARIFF_H_DIAMETERS">'1'!$8:$8</definedName>
    <definedName name="et_HEAT_TARIFF_H_GC">'1'!$7:$9</definedName>
    <definedName name="et_HEAT_TARIFF_H_IST_TE">'1'!$5:$11</definedName>
    <definedName name="et_HEAT_TARIFF_H_LOAD">'1'!$8:$8</definedName>
    <definedName name="et_HEAT_TARIFF_H_NETS">'1'!$8:$8</definedName>
    <definedName name="et_HEAT_TARIFF_H_NTAR">'1'!$2:$14</definedName>
    <definedName name="et_HEAT_TARIFF_H_PERIOD_COLOR">'1'!$AD$8:$AI$8</definedName>
    <definedName name="et_HEAT_TARIFF_H_PERIOD_NOT_COLOR">'1'!$AD$16:$AI$16</definedName>
    <definedName name="et_HEAT_TARIFF_H_SCHEME">'1'!$6:$10</definedName>
    <definedName name="et_HEAT_TARIFF_H_TER">'1'!$3:$13</definedName>
    <definedName name="et_HEAT_TARIFF_H_TN">'1'!$8:$8</definedName>
    <definedName name="et_ver_HEAT_TARIFF_G">'ТС. Т-подкл'!$V:$AA</definedName>
    <definedName name="et_ver_HEAT_TARIFF_H">'1'!$V:$AA</definedName>
    <definedName name="f_quart" localSheetId="0">[1]Титульный!$F$15</definedName>
    <definedName name="f_quart">[2]Титульный!$F$15</definedName>
    <definedName name="f_year" localSheetId="0">[1]Титульный!$F$14</definedName>
    <definedName name="f_year">[2]Титульный!$F$14</definedName>
    <definedName name="FHD_NAME_FORM" localSheetId="0">[1]DATA_FORMS!$C$6</definedName>
    <definedName name="FHD_NAME_FORM">[2]DATA_FORMS!$C$6</definedName>
    <definedName name="FHD_NOTE_P_1" localSheetId="0">[1]DATA_NPA!$N$18</definedName>
    <definedName name="FHD_NOTE_P_1">[2]DATA_NPA!$N$18</definedName>
    <definedName name="FHD_NOTE_P_10" localSheetId="0">[1]DATA_NPA!$N$27</definedName>
    <definedName name="FHD_NOTE_P_10">[2]DATA_NPA!$N$27</definedName>
    <definedName name="FHD_NOTE_P_11" localSheetId="0">[1]DATA_NPA!$N$28</definedName>
    <definedName name="FHD_NOTE_P_11">[2]DATA_NPA!$N$28</definedName>
    <definedName name="FHD_NOTE_P_12" localSheetId="0">[1]DATA_NPA!$N$29</definedName>
    <definedName name="FHD_NOTE_P_12">[2]DATA_NPA!$N$29</definedName>
    <definedName name="FHD_NOTE_P_13" localSheetId="0">[1]DATA_NPA!$N$30</definedName>
    <definedName name="FHD_NOTE_P_13">[2]DATA_NPA!$N$30</definedName>
    <definedName name="FHD_NOTE_P_14" localSheetId="0">[1]DATA_NPA!$N$31</definedName>
    <definedName name="FHD_NOTE_P_14">[2]DATA_NPA!$N$31</definedName>
    <definedName name="FHD_NOTE_P_15" localSheetId="0">[1]DATA_NPA!$N$32</definedName>
    <definedName name="FHD_NOTE_P_15">[2]DATA_NPA!$N$32</definedName>
    <definedName name="FHD_NOTE_P_16" localSheetId="0">[1]DATA_NPA!$N$33</definedName>
    <definedName name="FHD_NOTE_P_16">[2]DATA_NPA!$N$33</definedName>
    <definedName name="FHD_NOTE_P_17" localSheetId="0">[1]DATA_NPA!$N$34</definedName>
    <definedName name="FHD_NOTE_P_17">[2]DATA_NPA!$N$34</definedName>
    <definedName name="FHD_NOTE_P_18" localSheetId="0">[1]DATA_NPA!$N$35</definedName>
    <definedName name="FHD_NOTE_P_18">[2]DATA_NPA!$N$35</definedName>
    <definedName name="FHD_NOTE_P_19" localSheetId="0">[1]DATA_NPA!$N$36</definedName>
    <definedName name="FHD_NOTE_P_19">[2]DATA_NPA!$N$36</definedName>
    <definedName name="FHD_NOTE_P_2" localSheetId="0">[1]DATA_NPA!$N$19</definedName>
    <definedName name="FHD_NOTE_P_2">[2]DATA_NPA!$N$19</definedName>
    <definedName name="FHD_NOTE_P_20" localSheetId="0">[1]DATA_NPA!$N$37</definedName>
    <definedName name="FHD_NOTE_P_20">[2]DATA_NPA!$N$37</definedName>
    <definedName name="FHD_NOTE_P_21" localSheetId="0">[1]DATA_NPA!$N$38</definedName>
    <definedName name="FHD_NOTE_P_21">[2]DATA_NPA!$N$38</definedName>
    <definedName name="FHD_NOTE_P_22" localSheetId="0">[1]DATA_NPA!$N$39</definedName>
    <definedName name="FHD_NOTE_P_22">[2]DATA_NPA!$N$39</definedName>
    <definedName name="FHD_NOTE_P_23" localSheetId="0">[1]DATA_NPA!$N$40</definedName>
    <definedName name="FHD_NOTE_P_23">[2]DATA_NPA!$N$40</definedName>
    <definedName name="FHD_NOTE_P_24" localSheetId="0">[1]DATA_NPA!$N$41</definedName>
    <definedName name="FHD_NOTE_P_24">[2]DATA_NPA!$N$41</definedName>
    <definedName name="FHD_NOTE_P_25" localSheetId="0">[1]DATA_NPA!$N$42</definedName>
    <definedName name="FHD_NOTE_P_25">[2]DATA_NPA!$N$42</definedName>
    <definedName name="FHD_NOTE_P_26" localSheetId="0">[1]DATA_NPA!$N$43</definedName>
    <definedName name="FHD_NOTE_P_26">[2]DATA_NPA!$N$43</definedName>
    <definedName name="FHD_NOTE_P_27" localSheetId="0">[1]DATA_NPA!$N$44</definedName>
    <definedName name="FHD_NOTE_P_27">[2]DATA_NPA!$N$44</definedName>
    <definedName name="FHD_NOTE_P_28" localSheetId="0">[1]DATA_NPA!$N$45</definedName>
    <definedName name="FHD_NOTE_P_28">[2]DATA_NPA!$N$45</definedName>
    <definedName name="FHD_NOTE_P_29" localSheetId="0">[1]DATA_NPA!$N$46</definedName>
    <definedName name="FHD_NOTE_P_29">[2]DATA_NPA!$N$46</definedName>
    <definedName name="FHD_NOTE_P_3" localSheetId="0">[1]DATA_NPA!$N$20</definedName>
    <definedName name="FHD_NOTE_P_3">[2]DATA_NPA!$N$20</definedName>
    <definedName name="FHD_NOTE_P_30" localSheetId="0">[1]DATA_NPA!$N$47</definedName>
    <definedName name="FHD_NOTE_P_30">[2]DATA_NPA!$N$47</definedName>
    <definedName name="FHD_NOTE_P_31" localSheetId="0">[1]DATA_NPA!$N$48</definedName>
    <definedName name="FHD_NOTE_P_31">[2]DATA_NPA!$N$48</definedName>
    <definedName name="FHD_NOTE_P_32" localSheetId="0">[1]DATA_NPA!$N$49</definedName>
    <definedName name="FHD_NOTE_P_32">[2]DATA_NPA!$N$49</definedName>
    <definedName name="FHD_NOTE_P_33" localSheetId="0">[1]DATA_NPA!$N$50</definedName>
    <definedName name="FHD_NOTE_P_33">[2]DATA_NPA!$N$50</definedName>
    <definedName name="FHD_NOTE_P_34" localSheetId="0">[1]DATA_NPA!$N$51</definedName>
    <definedName name="FHD_NOTE_P_34">[2]DATA_NPA!$N$51</definedName>
    <definedName name="FHD_NOTE_P_35" localSheetId="0">[1]DATA_NPA!$N$52</definedName>
    <definedName name="FHD_NOTE_P_35">[2]DATA_NPA!$N$52</definedName>
    <definedName name="FHD_NOTE_P_36" localSheetId="0">[1]DATA_NPA!$N$53</definedName>
    <definedName name="FHD_NOTE_P_36">[2]DATA_NPA!$N$53</definedName>
    <definedName name="FHD_NOTE_P_37" localSheetId="0">[1]DATA_NPA!$N$54</definedName>
    <definedName name="FHD_NOTE_P_37">[2]DATA_NPA!$N$54</definedName>
    <definedName name="FHD_NOTE_P_38" localSheetId="0">[1]DATA_NPA!$N$55</definedName>
    <definedName name="FHD_NOTE_P_38">[2]DATA_NPA!$N$55</definedName>
    <definedName name="FHD_NOTE_P_39" localSheetId="0">[1]DATA_NPA!$N$56</definedName>
    <definedName name="FHD_NOTE_P_39">[2]DATA_NPA!$N$56</definedName>
    <definedName name="FHD_NOTE_P_4" localSheetId="0">[1]DATA_NPA!$N$21</definedName>
    <definedName name="FHD_NOTE_P_4">[2]DATA_NPA!$N$21</definedName>
    <definedName name="FHD_NOTE_P_40" localSheetId="0">[1]DATA_NPA!$N$57</definedName>
    <definedName name="FHD_NOTE_P_40">[2]DATA_NPA!$N$57</definedName>
    <definedName name="FHD_NOTE_P_41" localSheetId="0">[1]DATA_NPA!$N$58</definedName>
    <definedName name="FHD_NOTE_P_41">[2]DATA_NPA!$N$58</definedName>
    <definedName name="FHD_NOTE_P_42" localSheetId="0">[1]DATA_NPA!$N$59</definedName>
    <definedName name="FHD_NOTE_P_42">[2]DATA_NPA!$N$59</definedName>
    <definedName name="FHD_NOTE_P_43" localSheetId="0">[1]DATA_NPA!$N$60</definedName>
    <definedName name="FHD_NOTE_P_43">[2]DATA_NPA!$N$60</definedName>
    <definedName name="FHD_NOTE_P_44" localSheetId="0">[1]DATA_NPA!$N$61</definedName>
    <definedName name="FHD_NOTE_P_44">[2]DATA_NPA!$N$61</definedName>
    <definedName name="FHD_NOTE_P_45" localSheetId="0">[1]DATA_NPA!$N$62</definedName>
    <definedName name="FHD_NOTE_P_45">[2]DATA_NPA!$N$62</definedName>
    <definedName name="FHD_NOTE_P_46" localSheetId="0">[1]DATA_NPA!$N$63</definedName>
    <definedName name="FHD_NOTE_P_46">[2]DATA_NPA!$N$63</definedName>
    <definedName name="FHD_NOTE_P_47" localSheetId="0">[1]DATA_NPA!$N$64</definedName>
    <definedName name="FHD_NOTE_P_47">[2]DATA_NPA!$N$64</definedName>
    <definedName name="FHD_NOTE_P_48" localSheetId="0">[1]DATA_NPA!$N$65</definedName>
    <definedName name="FHD_NOTE_P_48">[2]DATA_NPA!$N$65</definedName>
    <definedName name="FHD_NOTE_P_49" localSheetId="0">[1]DATA_NPA!$N$66</definedName>
    <definedName name="FHD_NOTE_P_49">[2]DATA_NPA!$N$66</definedName>
    <definedName name="FHD_NOTE_P_5" localSheetId="0">[1]DATA_NPA!$N$22</definedName>
    <definedName name="FHD_NOTE_P_5">[2]DATA_NPA!$N$22</definedName>
    <definedName name="FHD_NOTE_P_50" localSheetId="0">[1]DATA_NPA!$N$67</definedName>
    <definedName name="FHD_NOTE_P_50">[2]DATA_NPA!$N$67</definedName>
    <definedName name="FHD_NOTE_P_51" localSheetId="0">[1]DATA_NPA!$N$68</definedName>
    <definedName name="FHD_NOTE_P_51">[2]DATA_NPA!$N$68</definedName>
    <definedName name="FHD_NOTE_P_52" localSheetId="0">[1]DATA_NPA!$N$69</definedName>
    <definedName name="FHD_NOTE_P_52">[2]DATA_NPA!$N$69</definedName>
    <definedName name="FHD_NOTE_P_53" localSheetId="0">[1]DATA_NPA!$N$70</definedName>
    <definedName name="FHD_NOTE_P_53">[2]DATA_NPA!$N$70</definedName>
    <definedName name="FHD_NOTE_P_54" localSheetId="0">[1]DATA_NPA!$N$71</definedName>
    <definedName name="FHD_NOTE_P_54">[2]DATA_NPA!$N$71</definedName>
    <definedName name="FHD_NOTE_P_55" localSheetId="0">[1]DATA_NPA!$N$72</definedName>
    <definedName name="FHD_NOTE_P_55">[2]DATA_NPA!$N$72</definedName>
    <definedName name="FHD_NOTE_P_56" localSheetId="0">[1]DATA_NPA!$N$73</definedName>
    <definedName name="FHD_NOTE_P_56">[2]DATA_NPA!$N$73</definedName>
    <definedName name="FHD_NOTE_P_57" localSheetId="0">[1]DATA_NPA!$N$74</definedName>
    <definedName name="FHD_NOTE_P_57">[2]DATA_NPA!$N$74</definedName>
    <definedName name="FHD_NOTE_P_58" localSheetId="0">[1]DATA_NPA!$N$75</definedName>
    <definedName name="FHD_NOTE_P_58">[2]DATA_NPA!$N$75</definedName>
    <definedName name="FHD_NOTE_P_59" localSheetId="0">[1]DATA_NPA!$N$76</definedName>
    <definedName name="FHD_NOTE_P_59">[2]DATA_NPA!$N$76</definedName>
    <definedName name="FHD_NOTE_P_6" localSheetId="0">[1]DATA_NPA!$N$23</definedName>
    <definedName name="FHD_NOTE_P_6">[2]DATA_NPA!$N$23</definedName>
    <definedName name="FHD_NOTE_P_60" localSheetId="0">[1]DATA_NPA!$N$77</definedName>
    <definedName name="FHD_NOTE_P_60">[2]DATA_NPA!$N$77</definedName>
    <definedName name="FHD_NOTE_P_61" localSheetId="0">[1]DATA_NPA!$N$78</definedName>
    <definedName name="FHD_NOTE_P_61">[2]DATA_NPA!$N$78</definedName>
    <definedName name="FHD_NOTE_P_62" localSheetId="0">[1]DATA_NPA!$N$79</definedName>
    <definedName name="FHD_NOTE_P_62">[2]DATA_NPA!$N$79</definedName>
    <definedName name="FHD_NOTE_P_63" localSheetId="0">[1]DATA_NPA!$N$80</definedName>
    <definedName name="FHD_NOTE_P_63">[2]DATA_NPA!$N$80</definedName>
    <definedName name="FHD_NOTE_P_64" localSheetId="0">[1]DATA_NPA!$N$81</definedName>
    <definedName name="FHD_NOTE_P_64">[2]DATA_NPA!$N$81</definedName>
    <definedName name="FHD_NOTE_P_65" localSheetId="0">[1]DATA_NPA!$N$82</definedName>
    <definedName name="FHD_NOTE_P_65">[2]DATA_NPA!$N$82</definedName>
    <definedName name="FHD_NOTE_P_66" localSheetId="0">[1]DATA_NPA!$N$83</definedName>
    <definedName name="FHD_NOTE_P_66">[2]DATA_NPA!$N$83</definedName>
    <definedName name="FHD_NOTE_P_67" localSheetId="0">[1]DATA_NPA!$N$84</definedName>
    <definedName name="FHD_NOTE_P_67">[2]DATA_NPA!$N$84</definedName>
    <definedName name="FHD_NOTE_P_68" localSheetId="0">[1]DATA_NPA!$N$85</definedName>
    <definedName name="FHD_NOTE_P_68">[2]DATA_NPA!$N$85</definedName>
    <definedName name="FHD_NOTE_P_69" localSheetId="0">[1]DATA_NPA!$N$86</definedName>
    <definedName name="FHD_NOTE_P_69">[2]DATA_NPA!$N$86</definedName>
    <definedName name="FHD_NOTE_P_7" localSheetId="0">[1]DATA_NPA!$N$24</definedName>
    <definedName name="FHD_NOTE_P_7">[2]DATA_NPA!$N$24</definedName>
    <definedName name="FHD_NOTE_P_70" localSheetId="0">[1]DATA_NPA!$N$87</definedName>
    <definedName name="FHD_NOTE_P_70">[2]DATA_NPA!$N$87</definedName>
    <definedName name="FHD_NOTE_P_71" localSheetId="0">[1]DATA_NPA!$N$88</definedName>
    <definedName name="FHD_NOTE_P_71">[2]DATA_NPA!$N$88</definedName>
    <definedName name="FHD_NOTE_P_72" localSheetId="0">[1]DATA_NPA!$N$89</definedName>
    <definedName name="FHD_NOTE_P_72">[2]DATA_NPA!$N$89</definedName>
    <definedName name="FHD_NOTE_P_73" localSheetId="0">[1]DATA_NPA!$N$90</definedName>
    <definedName name="FHD_NOTE_P_73">[2]DATA_NPA!$N$90</definedName>
    <definedName name="FHD_NOTE_P_74" localSheetId="0">[1]DATA_NPA!$N$91</definedName>
    <definedName name="FHD_NOTE_P_74">[2]DATA_NPA!$N$91</definedName>
    <definedName name="FHD_NOTE_P_75" localSheetId="0">[1]DATA_NPA!$N$92</definedName>
    <definedName name="FHD_NOTE_P_75">[2]DATA_NPA!$N$92</definedName>
    <definedName name="FHD_NOTE_P_76" localSheetId="0">[1]DATA_NPA!$N$93</definedName>
    <definedName name="FHD_NOTE_P_76">[2]DATA_NPA!$N$93</definedName>
    <definedName name="FHD_NOTE_P_77" localSheetId="0">[1]DATA_NPA!$N$94</definedName>
    <definedName name="FHD_NOTE_P_77">[2]DATA_NPA!$N$94</definedName>
    <definedName name="FHD_NOTE_P_78" localSheetId="0">[1]DATA_NPA!$N$95</definedName>
    <definedName name="FHD_NOTE_P_78">[2]DATA_NPA!$N$95</definedName>
    <definedName name="FHD_NOTE_P_79" localSheetId="0">[1]DATA_NPA!$N$96</definedName>
    <definedName name="FHD_NOTE_P_79">[2]DATA_NPA!$N$96</definedName>
    <definedName name="FHD_NOTE_P_8" localSheetId="0">[1]DATA_NPA!$N$25</definedName>
    <definedName name="FHD_NOTE_P_8">[2]DATA_NPA!$N$25</definedName>
    <definedName name="FHD_NOTE_P_80" localSheetId="0">[1]DATA_NPA!$N$97</definedName>
    <definedName name="FHD_NOTE_P_80">[2]DATA_NPA!$N$97</definedName>
    <definedName name="FHD_NOTE_P_81" localSheetId="0">[1]DATA_NPA!$N$98</definedName>
    <definedName name="FHD_NOTE_P_81">[2]DATA_NPA!$N$98</definedName>
    <definedName name="FHD_NOTE_P_82" localSheetId="0">[1]DATA_NPA!$N$99</definedName>
    <definedName name="FHD_NOTE_P_82">[2]DATA_NPA!$N$99</definedName>
    <definedName name="FHD_NOTE_P_83" localSheetId="0">[1]DATA_NPA!$N$100</definedName>
    <definedName name="FHD_NOTE_P_83">[2]DATA_NPA!$N$100</definedName>
    <definedName name="FHD_NOTE_P_84" localSheetId="0">[1]DATA_NPA!$N$101</definedName>
    <definedName name="FHD_NOTE_P_84">[2]DATA_NPA!$N$101</definedName>
    <definedName name="FHD_NOTE_P_9" localSheetId="0">[1]DATA_NPA!$N$26</definedName>
    <definedName name="FHD_NOTE_P_9">[2]DATA_NPA!$N$26</definedName>
    <definedName name="FHD_NUM_P_1" localSheetId="0">[1]DATA_NPA!$L$18</definedName>
    <definedName name="FHD_NUM_P_1">[2]DATA_NPA!$L$18</definedName>
    <definedName name="FHD_NUM_P_10" localSheetId="0">[1]DATA_NPA!$L$27</definedName>
    <definedName name="FHD_NUM_P_10">[2]DATA_NPA!$L$27</definedName>
    <definedName name="FHD_NUM_P_11" localSheetId="0">[1]DATA_NPA!$L$28</definedName>
    <definedName name="FHD_NUM_P_11">[2]DATA_NPA!$L$28</definedName>
    <definedName name="FHD_NUM_P_12" localSheetId="0">[1]DATA_NPA!$L$29</definedName>
    <definedName name="FHD_NUM_P_12">[2]DATA_NPA!$L$29</definedName>
    <definedName name="FHD_NUM_P_13" localSheetId="0">[1]DATA_NPA!$L$30</definedName>
    <definedName name="FHD_NUM_P_13">[2]DATA_NPA!$L$30</definedName>
    <definedName name="FHD_NUM_P_14" localSheetId="0">[1]DATA_NPA!$L$31</definedName>
    <definedName name="FHD_NUM_P_14">[2]DATA_NPA!$L$31</definedName>
    <definedName name="FHD_NUM_P_15" localSheetId="0">[1]DATA_NPA!$L$32</definedName>
    <definedName name="FHD_NUM_P_15">[2]DATA_NPA!$L$32</definedName>
    <definedName name="FHD_NUM_P_16" localSheetId="0">[1]DATA_NPA!$L$33</definedName>
    <definedName name="FHD_NUM_P_16">[2]DATA_NPA!$L$33</definedName>
    <definedName name="FHD_NUM_P_17" localSheetId="0">[1]DATA_NPA!$L$34</definedName>
    <definedName name="FHD_NUM_P_17">[2]DATA_NPA!$L$34</definedName>
    <definedName name="FHD_NUM_P_18" localSheetId="0">[1]DATA_NPA!$L$35</definedName>
    <definedName name="FHD_NUM_P_18">[2]DATA_NPA!$L$35</definedName>
    <definedName name="FHD_NUM_P_19" localSheetId="0">[1]DATA_NPA!$L$36</definedName>
    <definedName name="FHD_NUM_P_19">[2]DATA_NPA!$L$36</definedName>
    <definedName name="FHD_NUM_P_2" localSheetId="0">[1]DATA_NPA!$L$19</definedName>
    <definedName name="FHD_NUM_P_2">[2]DATA_NPA!$L$19</definedName>
    <definedName name="FHD_NUM_P_20" localSheetId="0">[1]DATA_NPA!$L$37</definedName>
    <definedName name="FHD_NUM_P_20">[2]DATA_NPA!$L$37</definedName>
    <definedName name="FHD_NUM_P_21" localSheetId="0">[1]DATA_NPA!$L$38</definedName>
    <definedName name="FHD_NUM_P_21">[2]DATA_NPA!$L$38</definedName>
    <definedName name="FHD_NUM_P_22" localSheetId="0">[1]DATA_NPA!$L$39</definedName>
    <definedName name="FHD_NUM_P_22">[2]DATA_NPA!$L$39</definedName>
    <definedName name="FHD_NUM_P_23" localSheetId="0">[1]DATA_NPA!$L$40</definedName>
    <definedName name="FHD_NUM_P_23">[2]DATA_NPA!$L$40</definedName>
    <definedName name="FHD_NUM_P_24" localSheetId="0">[1]DATA_NPA!$L$41</definedName>
    <definedName name="FHD_NUM_P_24">[2]DATA_NPA!$L$41</definedName>
    <definedName name="FHD_NUM_P_25" localSheetId="0">[1]DATA_NPA!$L$42</definedName>
    <definedName name="FHD_NUM_P_25">[2]DATA_NPA!$L$42</definedName>
    <definedName name="FHD_NUM_P_26" localSheetId="0">[1]DATA_NPA!$L$43</definedName>
    <definedName name="FHD_NUM_P_26">[2]DATA_NPA!$L$43</definedName>
    <definedName name="FHD_NUM_P_27" localSheetId="0">[1]DATA_NPA!$L$44</definedName>
    <definedName name="FHD_NUM_P_27">[2]DATA_NPA!$L$44</definedName>
    <definedName name="FHD_NUM_P_28" localSheetId="0">[1]DATA_NPA!$L$45</definedName>
    <definedName name="FHD_NUM_P_28">[2]DATA_NPA!$L$45</definedName>
    <definedName name="FHD_NUM_P_29" localSheetId="0">[1]DATA_NPA!$L$46</definedName>
    <definedName name="FHD_NUM_P_29">[2]DATA_NPA!$L$46</definedName>
    <definedName name="FHD_NUM_P_3" localSheetId="0">[1]DATA_NPA!$L$20</definedName>
    <definedName name="FHD_NUM_P_3">[2]DATA_NPA!$L$20</definedName>
    <definedName name="FHD_NUM_P_30" localSheetId="0">[1]DATA_NPA!$L$47</definedName>
    <definedName name="FHD_NUM_P_30">[2]DATA_NPA!$L$47</definedName>
    <definedName name="FHD_NUM_P_31" localSheetId="0">[1]DATA_NPA!$L$48</definedName>
    <definedName name="FHD_NUM_P_31">[2]DATA_NPA!$L$48</definedName>
    <definedName name="FHD_NUM_P_32" localSheetId="0">[1]DATA_NPA!$L$49</definedName>
    <definedName name="FHD_NUM_P_32">[2]DATA_NPA!$L$49</definedName>
    <definedName name="FHD_NUM_P_33" localSheetId="0">[1]DATA_NPA!$L$50</definedName>
    <definedName name="FHD_NUM_P_33">[2]DATA_NPA!$L$50</definedName>
    <definedName name="FHD_NUM_P_34" localSheetId="0">[1]DATA_NPA!$L$51</definedName>
    <definedName name="FHD_NUM_P_34">[2]DATA_NPA!$L$51</definedName>
    <definedName name="FHD_NUM_P_35" localSheetId="0">[1]DATA_NPA!$L$52</definedName>
    <definedName name="FHD_NUM_P_35">[2]DATA_NPA!$L$52</definedName>
    <definedName name="FHD_NUM_P_36" localSheetId="0">[1]DATA_NPA!$L$53</definedName>
    <definedName name="FHD_NUM_P_36">[2]DATA_NPA!$L$53</definedName>
    <definedName name="FHD_NUM_P_37" localSheetId="0">[1]DATA_NPA!$L$54</definedName>
    <definedName name="FHD_NUM_P_37">[2]DATA_NPA!$L$54</definedName>
    <definedName name="FHD_NUM_P_38" localSheetId="0">[1]DATA_NPA!$L$55</definedName>
    <definedName name="FHD_NUM_P_38">[2]DATA_NPA!$L$55</definedName>
    <definedName name="FHD_NUM_P_39" localSheetId="0">[1]DATA_NPA!$L$56</definedName>
    <definedName name="FHD_NUM_P_39">[2]DATA_NPA!$L$56</definedName>
    <definedName name="FHD_NUM_P_4" localSheetId="0">[1]DATA_NPA!$L$21</definedName>
    <definedName name="FHD_NUM_P_4">[2]DATA_NPA!$L$21</definedName>
    <definedName name="FHD_NUM_P_40" localSheetId="0">[1]DATA_NPA!$L$57</definedName>
    <definedName name="FHD_NUM_P_40">[2]DATA_NPA!$L$57</definedName>
    <definedName name="FHD_NUM_P_41" localSheetId="0">[1]DATA_NPA!$L$58</definedName>
    <definedName name="FHD_NUM_P_41">[2]DATA_NPA!$L$58</definedName>
    <definedName name="FHD_NUM_P_42" localSheetId="0">[1]DATA_NPA!$L$59</definedName>
    <definedName name="FHD_NUM_P_42">[2]DATA_NPA!$L$59</definedName>
    <definedName name="FHD_NUM_P_43" localSheetId="0">[1]DATA_NPA!$L$60</definedName>
    <definedName name="FHD_NUM_P_43">[2]DATA_NPA!$L$60</definedName>
    <definedName name="FHD_NUM_P_44" localSheetId="0">[1]DATA_NPA!$L$61</definedName>
    <definedName name="FHD_NUM_P_44">[2]DATA_NPA!$L$61</definedName>
    <definedName name="FHD_NUM_P_45" localSheetId="0">[1]DATA_NPA!$L$62</definedName>
    <definedName name="FHD_NUM_P_45">[2]DATA_NPA!$L$62</definedName>
    <definedName name="FHD_NUM_P_46" localSheetId="0">[1]DATA_NPA!$L$63</definedName>
    <definedName name="FHD_NUM_P_46">[2]DATA_NPA!$L$63</definedName>
    <definedName name="FHD_NUM_P_47" localSheetId="0">[1]DATA_NPA!$L$64</definedName>
    <definedName name="FHD_NUM_P_47">[2]DATA_NPA!$L$64</definedName>
    <definedName name="FHD_NUM_P_48" localSheetId="0">[1]DATA_NPA!$L$65</definedName>
    <definedName name="FHD_NUM_P_48">[2]DATA_NPA!$L$65</definedName>
    <definedName name="FHD_NUM_P_49" localSheetId="0">[1]DATA_NPA!$L$66</definedName>
    <definedName name="FHD_NUM_P_49">[2]DATA_NPA!$L$66</definedName>
    <definedName name="FHD_NUM_P_5" localSheetId="0">[1]DATA_NPA!$L$22</definedName>
    <definedName name="FHD_NUM_P_5">[2]DATA_NPA!$L$22</definedName>
    <definedName name="FHD_NUM_P_50" localSheetId="0">[1]DATA_NPA!$L$67</definedName>
    <definedName name="FHD_NUM_P_50">[2]DATA_NPA!$L$67</definedName>
    <definedName name="FHD_NUM_P_51" localSheetId="0">[1]DATA_NPA!$L$68</definedName>
    <definedName name="FHD_NUM_P_51">[2]DATA_NPA!$L$68</definedName>
    <definedName name="FHD_NUM_P_52" localSheetId="0">[1]DATA_NPA!$L$69</definedName>
    <definedName name="FHD_NUM_P_52">[2]DATA_NPA!$L$69</definedName>
    <definedName name="FHD_NUM_P_53" localSheetId="0">[1]DATA_NPA!$L$70</definedName>
    <definedName name="FHD_NUM_P_53">[2]DATA_NPA!$L$70</definedName>
    <definedName name="FHD_NUM_P_54" localSheetId="0">[1]DATA_NPA!$L$71</definedName>
    <definedName name="FHD_NUM_P_54">[2]DATA_NPA!$L$71</definedName>
    <definedName name="FHD_NUM_P_55" localSheetId="0">[1]DATA_NPA!$L$72</definedName>
    <definedName name="FHD_NUM_P_55">[2]DATA_NPA!$L$72</definedName>
    <definedName name="FHD_NUM_P_56" localSheetId="0">[1]DATA_NPA!$L$73</definedName>
    <definedName name="FHD_NUM_P_56">[2]DATA_NPA!$L$73</definedName>
    <definedName name="FHD_NUM_P_57" localSheetId="0">[1]DATA_NPA!$L$74</definedName>
    <definedName name="FHD_NUM_P_57">[2]DATA_NPA!$L$74</definedName>
    <definedName name="FHD_NUM_P_58" localSheetId="0">[1]DATA_NPA!$L$75</definedName>
    <definedName name="FHD_NUM_P_58">[2]DATA_NPA!$L$75</definedName>
    <definedName name="FHD_NUM_P_59" localSheetId="0">[1]DATA_NPA!$L$76</definedName>
    <definedName name="FHD_NUM_P_59">[2]DATA_NPA!$L$76</definedName>
    <definedName name="FHD_NUM_P_6" localSheetId="0">[1]DATA_NPA!$L$23</definedName>
    <definedName name="FHD_NUM_P_6">[2]DATA_NPA!$L$23</definedName>
    <definedName name="FHD_NUM_P_60" localSheetId="0">[1]DATA_NPA!$L$77</definedName>
    <definedName name="FHD_NUM_P_60">[2]DATA_NPA!$L$77</definedName>
    <definedName name="FHD_NUM_P_61" localSheetId="0">[1]DATA_NPA!$L$78</definedName>
    <definedName name="FHD_NUM_P_61">[2]DATA_NPA!$L$78</definedName>
    <definedName name="FHD_NUM_P_62" localSheetId="0">[1]DATA_NPA!$L$79</definedName>
    <definedName name="FHD_NUM_P_62">[2]DATA_NPA!$L$79</definedName>
    <definedName name="FHD_NUM_P_63" localSheetId="0">[1]DATA_NPA!$L$80</definedName>
    <definedName name="FHD_NUM_P_63">[2]DATA_NPA!$L$80</definedName>
    <definedName name="FHD_NUM_P_64" localSheetId="0">[1]DATA_NPA!$L$81</definedName>
    <definedName name="FHD_NUM_P_64">[2]DATA_NPA!$L$81</definedName>
    <definedName name="FHD_NUM_P_65" localSheetId="0">[1]DATA_NPA!$L$82</definedName>
    <definedName name="FHD_NUM_P_65">[2]DATA_NPA!$L$82</definedName>
    <definedName name="FHD_NUM_P_66" localSheetId="0">[1]DATA_NPA!$L$83</definedName>
    <definedName name="FHD_NUM_P_66">[2]DATA_NPA!$L$83</definedName>
    <definedName name="FHD_NUM_P_67" localSheetId="0">[1]DATA_NPA!$L$84</definedName>
    <definedName name="FHD_NUM_P_67">[2]DATA_NPA!$L$84</definedName>
    <definedName name="FHD_NUM_P_68" localSheetId="0">[1]DATA_NPA!$L$85</definedName>
    <definedName name="FHD_NUM_P_68">[2]DATA_NPA!$L$85</definedName>
    <definedName name="FHD_NUM_P_69" localSheetId="0">[1]DATA_NPA!$L$86</definedName>
    <definedName name="FHD_NUM_P_69">[2]DATA_NPA!$L$86</definedName>
    <definedName name="FHD_NUM_P_7" localSheetId="0">[1]DATA_NPA!$L$24</definedName>
    <definedName name="FHD_NUM_P_7">[2]DATA_NPA!$L$24</definedName>
    <definedName name="FHD_NUM_P_70" localSheetId="0">[1]DATA_NPA!$L$87</definedName>
    <definedName name="FHD_NUM_P_70">[2]DATA_NPA!$L$87</definedName>
    <definedName name="FHD_NUM_P_71" localSheetId="0">[1]DATA_NPA!$L$88</definedName>
    <definedName name="FHD_NUM_P_71">[2]DATA_NPA!$L$88</definedName>
    <definedName name="FHD_NUM_P_72" localSheetId="0">[1]DATA_NPA!$L$89</definedName>
    <definedName name="FHD_NUM_P_72">[2]DATA_NPA!$L$89</definedName>
    <definedName name="FHD_NUM_P_73" localSheetId="0">[1]DATA_NPA!$L$90</definedName>
    <definedName name="FHD_NUM_P_73">[2]DATA_NPA!$L$90</definedName>
    <definedName name="FHD_NUM_P_74" localSheetId="0">[1]DATA_NPA!$L$91</definedName>
    <definedName name="FHD_NUM_P_74">[2]DATA_NPA!$L$91</definedName>
    <definedName name="FHD_NUM_P_75" localSheetId="0">[1]DATA_NPA!$L$92</definedName>
    <definedName name="FHD_NUM_P_75">[2]DATA_NPA!$L$92</definedName>
    <definedName name="FHD_NUM_P_76" localSheetId="0">[1]DATA_NPA!$L$93</definedName>
    <definedName name="FHD_NUM_P_76">[2]DATA_NPA!$L$93</definedName>
    <definedName name="FHD_NUM_P_77" localSheetId="0">[1]DATA_NPA!$L$94</definedName>
    <definedName name="FHD_NUM_P_77">[2]DATA_NPA!$L$94</definedName>
    <definedName name="FHD_NUM_P_78" localSheetId="0">[1]DATA_NPA!$L$95</definedName>
    <definedName name="FHD_NUM_P_78">[2]DATA_NPA!$L$95</definedName>
    <definedName name="FHD_NUM_P_79" localSheetId="0">[1]DATA_NPA!$L$96</definedName>
    <definedName name="FHD_NUM_P_79">[2]DATA_NPA!$L$96</definedName>
    <definedName name="FHD_NUM_P_8" localSheetId="0">[1]DATA_NPA!$L$25</definedName>
    <definedName name="FHD_NUM_P_8">[2]DATA_NPA!$L$25</definedName>
    <definedName name="FHD_NUM_P_80" localSheetId="0">[1]DATA_NPA!$L$97</definedName>
    <definedName name="FHD_NUM_P_80">[2]DATA_NPA!$L$97</definedName>
    <definedName name="FHD_NUM_P_81" localSheetId="0">[1]DATA_NPA!$L$98</definedName>
    <definedName name="FHD_NUM_P_81">[2]DATA_NPA!$L$98</definedName>
    <definedName name="FHD_NUM_P_82" localSheetId="0">[1]DATA_NPA!$L$99</definedName>
    <definedName name="FHD_NUM_P_82">[2]DATA_NPA!$L$99</definedName>
    <definedName name="FHD_NUM_P_83" localSheetId="0">[1]DATA_NPA!$L$100</definedName>
    <definedName name="FHD_NUM_P_83">[2]DATA_NPA!$L$100</definedName>
    <definedName name="FHD_NUM_P_84" localSheetId="0">[1]DATA_NPA!$L$101</definedName>
    <definedName name="FHD_NUM_P_84">[2]DATA_NPA!$L$101</definedName>
    <definedName name="FHD_NUM_P_9" localSheetId="0">[1]DATA_NPA!$L$26</definedName>
    <definedName name="FHD_NUM_P_9">[2]DATA_NPA!$L$26</definedName>
    <definedName name="FHD_P_1" localSheetId="0">[1]DATA_NPA!$M$18</definedName>
    <definedName name="FHD_P_1">[2]DATA_NPA!$M$18</definedName>
    <definedName name="FHD_P_10" localSheetId="0">[1]DATA_NPA!$M$27</definedName>
    <definedName name="FHD_P_10">[2]DATA_NPA!$M$27</definedName>
    <definedName name="FHD_P_11" localSheetId="0">[1]DATA_NPA!$M$28</definedName>
    <definedName name="FHD_P_11">[2]DATA_NPA!$M$28</definedName>
    <definedName name="FHD_P_12" localSheetId="0">[1]DATA_NPA!$M$29</definedName>
    <definedName name="FHD_P_12">[2]DATA_NPA!$M$29</definedName>
    <definedName name="FHD_P_13" localSheetId="0">[1]DATA_NPA!$M$30</definedName>
    <definedName name="FHD_P_13">[2]DATA_NPA!$M$30</definedName>
    <definedName name="FHD_P_14" localSheetId="0">[1]DATA_NPA!$M$31</definedName>
    <definedName name="FHD_P_14">[2]DATA_NPA!$M$31</definedName>
    <definedName name="FHD_P_15" localSheetId="0">[1]DATA_NPA!$M$32</definedName>
    <definedName name="FHD_P_15">[2]DATA_NPA!$M$32</definedName>
    <definedName name="FHD_P_16" localSheetId="0">[1]DATA_NPA!$M$33</definedName>
    <definedName name="FHD_P_16">[2]DATA_NPA!$M$33</definedName>
    <definedName name="FHD_P_17" localSheetId="0">[1]DATA_NPA!$M$34</definedName>
    <definedName name="FHD_P_17">[2]DATA_NPA!$M$34</definedName>
    <definedName name="FHD_P_18" localSheetId="0">[1]DATA_NPA!$M$35</definedName>
    <definedName name="FHD_P_18">[2]DATA_NPA!$M$35</definedName>
    <definedName name="FHD_P_19" localSheetId="0">[1]DATA_NPA!$M$36</definedName>
    <definedName name="FHD_P_19">[2]DATA_NPA!$M$36</definedName>
    <definedName name="FHD_P_2" localSheetId="0">[1]DATA_NPA!$M$19</definedName>
    <definedName name="FHD_P_2">[2]DATA_NPA!$M$19</definedName>
    <definedName name="FHD_P_20" localSheetId="0">[1]DATA_NPA!$M$37</definedName>
    <definedName name="FHD_P_20">[2]DATA_NPA!$M$37</definedName>
    <definedName name="FHD_P_21" localSheetId="0">[1]DATA_NPA!$M$38</definedName>
    <definedName name="FHD_P_21">[2]DATA_NPA!$M$38</definedName>
    <definedName name="FHD_P_22" localSheetId="0">[1]DATA_NPA!$M$39</definedName>
    <definedName name="FHD_P_22">[2]DATA_NPA!$M$39</definedName>
    <definedName name="FHD_P_23" localSheetId="0">[1]DATA_NPA!$M$40</definedName>
    <definedName name="FHD_P_23">[2]DATA_NPA!$M$40</definedName>
    <definedName name="FHD_P_24" localSheetId="0">[1]DATA_NPA!$M$41</definedName>
    <definedName name="FHD_P_24">[2]DATA_NPA!$M$41</definedName>
    <definedName name="FHD_P_25" localSheetId="0">[1]DATA_NPA!$M$42</definedName>
    <definedName name="FHD_P_25">[2]DATA_NPA!$M$42</definedName>
    <definedName name="FHD_P_26" localSheetId="0">[1]DATA_NPA!$M$43</definedName>
    <definedName name="FHD_P_26">[2]DATA_NPA!$M$43</definedName>
    <definedName name="FHD_P_27" localSheetId="0">[1]DATA_NPA!$M$44</definedName>
    <definedName name="FHD_P_27">[2]DATA_NPA!$M$44</definedName>
    <definedName name="FHD_P_28" localSheetId="0">[1]DATA_NPA!$M$45</definedName>
    <definedName name="FHD_P_28">[2]DATA_NPA!$M$45</definedName>
    <definedName name="FHD_P_29" localSheetId="0">[1]DATA_NPA!$M$46</definedName>
    <definedName name="FHD_P_29">[2]DATA_NPA!$M$46</definedName>
    <definedName name="FHD_P_3" localSheetId="0">[1]DATA_NPA!$M$20</definedName>
    <definedName name="FHD_P_3">[2]DATA_NPA!$M$20</definedName>
    <definedName name="FHD_P_30" localSheetId="0">[1]DATA_NPA!$M$47</definedName>
    <definedName name="FHD_P_30">[2]DATA_NPA!$M$47</definedName>
    <definedName name="FHD_P_31" localSheetId="0">[1]DATA_NPA!$M$48</definedName>
    <definedName name="FHD_P_31">[2]DATA_NPA!$M$48</definedName>
    <definedName name="FHD_P_32" localSheetId="0">[1]DATA_NPA!$M$49</definedName>
    <definedName name="FHD_P_32">[2]DATA_NPA!$M$49</definedName>
    <definedName name="FHD_P_33" localSheetId="0">[1]DATA_NPA!$M$50</definedName>
    <definedName name="FHD_P_33">[2]DATA_NPA!$M$50</definedName>
    <definedName name="FHD_P_34" localSheetId="0">[1]DATA_NPA!$M$51</definedName>
    <definedName name="FHD_P_34">[2]DATA_NPA!$M$51</definedName>
    <definedName name="FHD_P_35" localSheetId="0">[1]DATA_NPA!$M$52</definedName>
    <definedName name="FHD_P_35">[2]DATA_NPA!$M$52</definedName>
    <definedName name="FHD_P_36" localSheetId="0">[1]DATA_NPA!$M$53</definedName>
    <definedName name="FHD_P_36">[2]DATA_NPA!$M$53</definedName>
    <definedName name="FHD_P_37" localSheetId="0">[1]DATA_NPA!$M$54</definedName>
    <definedName name="FHD_P_37">[2]DATA_NPA!$M$54</definedName>
    <definedName name="FHD_P_38" localSheetId="0">[1]DATA_NPA!$M$55</definedName>
    <definedName name="FHD_P_38">[2]DATA_NPA!$M$55</definedName>
    <definedName name="FHD_P_39" localSheetId="0">[1]DATA_NPA!$M$56</definedName>
    <definedName name="FHD_P_39">[2]DATA_NPA!$M$56</definedName>
    <definedName name="FHD_P_4" localSheetId="0">[1]DATA_NPA!$M$21</definedName>
    <definedName name="FHD_P_4">[2]DATA_NPA!$M$21</definedName>
    <definedName name="FHD_P_40" localSheetId="0">[1]DATA_NPA!$M$57</definedName>
    <definedName name="FHD_P_40">[2]DATA_NPA!$M$57</definedName>
    <definedName name="FHD_P_41" localSheetId="0">[1]DATA_NPA!$M$58</definedName>
    <definedName name="FHD_P_41">[2]DATA_NPA!$M$58</definedName>
    <definedName name="FHD_P_42" localSheetId="0">[1]DATA_NPA!$M$59</definedName>
    <definedName name="FHD_P_42">[2]DATA_NPA!$M$59</definedName>
    <definedName name="FHD_P_43" localSheetId="0">[1]DATA_NPA!$M$60</definedName>
    <definedName name="FHD_P_43">[2]DATA_NPA!$M$60</definedName>
    <definedName name="FHD_P_44" localSheetId="0">[1]DATA_NPA!$M$61</definedName>
    <definedName name="FHD_P_44">[2]DATA_NPA!$M$61</definedName>
    <definedName name="FHD_P_45" localSheetId="0">[1]DATA_NPA!$M$62</definedName>
    <definedName name="FHD_P_45">[2]DATA_NPA!$M$62</definedName>
    <definedName name="FHD_P_46" localSheetId="0">[1]DATA_NPA!$M$63</definedName>
    <definedName name="FHD_P_46">[2]DATA_NPA!$M$63</definedName>
    <definedName name="FHD_P_47" localSheetId="0">[1]DATA_NPA!$M$64</definedName>
    <definedName name="FHD_P_47">[2]DATA_NPA!$M$64</definedName>
    <definedName name="FHD_P_48" localSheetId="0">[1]DATA_NPA!$M$65</definedName>
    <definedName name="FHD_P_48">[2]DATA_NPA!$M$65</definedName>
    <definedName name="FHD_P_49" localSheetId="0">[1]DATA_NPA!$M$66</definedName>
    <definedName name="FHD_P_49">[2]DATA_NPA!$M$66</definedName>
    <definedName name="FHD_P_5" localSheetId="0">[1]DATA_NPA!$M$22</definedName>
    <definedName name="FHD_P_5">[2]DATA_NPA!$M$22</definedName>
    <definedName name="FHD_P_50" localSheetId="0">[1]DATA_NPA!$M$67</definedName>
    <definedName name="FHD_P_50">[2]DATA_NPA!$M$67</definedName>
    <definedName name="FHD_P_51" localSheetId="0">[1]DATA_NPA!$M$68</definedName>
    <definedName name="FHD_P_51">[2]DATA_NPA!$M$68</definedName>
    <definedName name="FHD_P_52" localSheetId="0">[1]DATA_NPA!$M$69</definedName>
    <definedName name="FHD_P_52">[2]DATA_NPA!$M$69</definedName>
    <definedName name="FHD_P_53" localSheetId="0">[1]DATA_NPA!$M$70</definedName>
    <definedName name="FHD_P_53">[2]DATA_NPA!$M$70</definedName>
    <definedName name="FHD_P_54" localSheetId="0">[1]DATA_NPA!$M$71</definedName>
    <definedName name="FHD_P_54">[2]DATA_NPA!$M$71</definedName>
    <definedName name="FHD_P_55" localSheetId="0">[1]DATA_NPA!$M$72</definedName>
    <definedName name="FHD_P_55">[2]DATA_NPA!$M$72</definedName>
    <definedName name="FHD_P_56" localSheetId="0">[1]DATA_NPA!$M$73</definedName>
    <definedName name="FHD_P_56">[2]DATA_NPA!$M$73</definedName>
    <definedName name="FHD_P_57" localSheetId="0">[1]DATA_NPA!$M$74</definedName>
    <definedName name="FHD_P_57">[2]DATA_NPA!$M$74</definedName>
    <definedName name="FHD_P_58" localSheetId="0">[1]DATA_NPA!$M$75</definedName>
    <definedName name="FHD_P_58">[2]DATA_NPA!$M$75</definedName>
    <definedName name="FHD_P_59" localSheetId="0">[1]DATA_NPA!$M$76</definedName>
    <definedName name="FHD_P_59">[2]DATA_NPA!$M$76</definedName>
    <definedName name="FHD_P_6" localSheetId="0">[1]DATA_NPA!$M$23</definedName>
    <definedName name="FHD_P_6">[2]DATA_NPA!$M$23</definedName>
    <definedName name="FHD_P_60" localSheetId="0">[1]DATA_NPA!$M$77</definedName>
    <definedName name="FHD_P_60">[2]DATA_NPA!$M$77</definedName>
    <definedName name="FHD_P_61" localSheetId="0">[1]DATA_NPA!$M$78</definedName>
    <definedName name="FHD_P_61">[2]DATA_NPA!$M$78</definedName>
    <definedName name="FHD_P_62" localSheetId="0">[1]DATA_NPA!$M$79</definedName>
    <definedName name="FHD_P_62">[2]DATA_NPA!$M$79</definedName>
    <definedName name="FHD_P_63" localSheetId="0">[1]DATA_NPA!$M$80</definedName>
    <definedName name="FHD_P_63">[2]DATA_NPA!$M$80</definedName>
    <definedName name="FHD_P_64" localSheetId="0">[1]DATA_NPA!$M$81</definedName>
    <definedName name="FHD_P_64">[2]DATA_NPA!$M$81</definedName>
    <definedName name="FHD_P_65" localSheetId="0">[1]DATA_NPA!$M$82</definedName>
    <definedName name="FHD_P_65">[2]DATA_NPA!$M$82</definedName>
    <definedName name="FHD_P_66" localSheetId="0">[1]DATA_NPA!$M$83</definedName>
    <definedName name="FHD_P_66">[2]DATA_NPA!$M$83</definedName>
    <definedName name="FHD_P_67" localSheetId="0">[1]DATA_NPA!$M$84</definedName>
    <definedName name="FHD_P_67">[2]DATA_NPA!$M$84</definedName>
    <definedName name="FHD_P_68" localSheetId="0">[1]DATA_NPA!$M$85</definedName>
    <definedName name="FHD_P_68">[2]DATA_NPA!$M$85</definedName>
    <definedName name="FHD_P_69" localSheetId="0">[1]DATA_NPA!$M$86</definedName>
    <definedName name="FHD_P_69">[2]DATA_NPA!$M$86</definedName>
    <definedName name="FHD_P_7" localSheetId="0">[1]DATA_NPA!$M$24</definedName>
    <definedName name="FHD_P_7">[2]DATA_NPA!$M$24</definedName>
    <definedName name="FHD_P_70" localSheetId="0">[1]DATA_NPA!$M$87</definedName>
    <definedName name="FHD_P_70">[2]DATA_NPA!$M$87</definedName>
    <definedName name="FHD_P_71" localSheetId="0">[1]DATA_NPA!$M$88</definedName>
    <definedName name="FHD_P_71">[2]DATA_NPA!$M$88</definedName>
    <definedName name="FHD_P_72" localSheetId="0">[1]DATA_NPA!$M$89</definedName>
    <definedName name="FHD_P_72">[2]DATA_NPA!$M$89</definedName>
    <definedName name="FHD_P_73" localSheetId="0">[1]DATA_NPA!$M$90</definedName>
    <definedName name="FHD_P_73">[2]DATA_NPA!$M$90</definedName>
    <definedName name="FHD_P_74" localSheetId="0">[1]DATA_NPA!$M$91</definedName>
    <definedName name="FHD_P_74">[2]DATA_NPA!$M$91</definedName>
    <definedName name="FHD_P_75" localSheetId="0">[1]DATA_NPA!$M$92</definedName>
    <definedName name="FHD_P_75">[2]DATA_NPA!$M$92</definedName>
    <definedName name="FHD_P_76" localSheetId="0">[1]DATA_NPA!$M$93</definedName>
    <definedName name="FHD_P_76">[2]DATA_NPA!$M$93</definedName>
    <definedName name="FHD_P_77" localSheetId="0">[1]DATA_NPA!$M$94</definedName>
    <definedName name="FHD_P_77">[2]DATA_NPA!$M$94</definedName>
    <definedName name="FHD_P_78" localSheetId="0">[1]DATA_NPA!$M$95</definedName>
    <definedName name="FHD_P_78">[2]DATA_NPA!$M$95</definedName>
    <definedName name="FHD_P_79" localSheetId="0">[1]DATA_NPA!$M$96</definedName>
    <definedName name="FHD_P_79">[2]DATA_NPA!$M$96</definedName>
    <definedName name="FHD_P_8" localSheetId="0">[1]DATA_NPA!$M$25</definedName>
    <definedName name="FHD_P_8">[2]DATA_NPA!$M$25</definedName>
    <definedName name="FHD_P_80" localSheetId="0">[1]DATA_NPA!$M$97</definedName>
    <definedName name="FHD_P_80">[2]DATA_NPA!$M$97</definedName>
    <definedName name="FHD_P_81" localSheetId="0">[1]DATA_NPA!$M$98</definedName>
    <definedName name="FHD_P_81">[2]DATA_NPA!$M$98</definedName>
    <definedName name="FHD_P_82" localSheetId="0">[1]DATA_NPA!$M$99</definedName>
    <definedName name="FHD_P_82">[2]DATA_NPA!$M$99</definedName>
    <definedName name="FHD_P_83" localSheetId="0">[1]DATA_NPA!$M$100</definedName>
    <definedName name="FHD_P_83">[2]DATA_NPA!$M$100</definedName>
    <definedName name="FHD_P_84" localSheetId="0">[1]DATA_NPA!$M$101</definedName>
    <definedName name="FHD_P_84">[2]DATA_NPA!$M$101</definedName>
    <definedName name="FHD_P_9" localSheetId="0">[1]DATA_NPA!$M$26</definedName>
    <definedName name="FHD_P_9">[2]DATA_NPA!$M$26</definedName>
    <definedName name="FHD20_NAME_FORM" localSheetId="0">[1]DATA_FORMS!$C$7</definedName>
    <definedName name="FHD20_NAME_FORM">[2]DATA_FORMS!$C$7</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'1'!$T$34</definedName>
    <definedName name="HEAT_TARIFF_H_ADD_HL_DIAMETERS_COLUMN_MARKER">'1'!$AO$34</definedName>
    <definedName name="HEAT_TARIFF_H_ADD_HL_LOAD_COLUMN_MARKER">'1'!$AM$34</definedName>
    <definedName name="HEAT_TARIFF_H_ADD_HL_NETS_COLUMN_MARKER">'1'!$AN$34</definedName>
    <definedName name="HEAT_TARIFF_H_DEL_HL_DIAMETERS_COLUMN_MARKER">'1'!$AO$34</definedName>
    <definedName name="HEAT_TARIFF_H_DEL_HL_GC_COLUMN_MARKER">'1'!$Q$34</definedName>
    <definedName name="HEAT_TARIFF_H_DEL_HL_LOAD_COLUMN_MARKER">'1'!$AM$34</definedName>
    <definedName name="HEAT_TARIFF_H_DEL_HL_NETS_COLUMN_MARKER">'1'!$AN$34</definedName>
    <definedName name="HEAT_TARIFF_H_DEL_HL_SCHEME_COLUMN_MARKER">'1'!$P$34</definedName>
    <definedName name="HEAT_TARIFF_H_DEL_HL_TN_COLUMN_MARKER">'1'!$R$34</definedName>
    <definedName name="HEAT_TARIFF_H_DELETE_PERIOD_ROW_MARKER">'1'!$O$35</definedName>
    <definedName name="HEAT_TARIFF_H_FLAG_BLOCK_COLUMN_MARKER">'1'!$L$40</definedName>
    <definedName name="HEAT_TARIFF_H_FLAG_BLOCK_ROW_MARKER">'1'!$O$20</definedName>
    <definedName name="HEAT_TARIFF_H_NUM_CS_COLUMN_MARKER">'1'!$G$40</definedName>
    <definedName name="HEAT_TARIFF_H_NUM_DIAMETERS_COLUMN_MARKER">'1'!$AO$34</definedName>
    <definedName name="HEAT_TARIFF_H_NUM_GC_COLUMN_MARKER">'1'!$J$40</definedName>
    <definedName name="HEAT_TARIFF_H_NUM_IST_TE_COLUMN_MARKER">'1'!$H$40</definedName>
    <definedName name="HEAT_TARIFF_H_NUM_LOAD_COLUMN_MARKER">'1'!$AM$34</definedName>
    <definedName name="HEAT_TARIFF_H_NUM_NETS_COLUMN_MARKER">'1'!$AN$34</definedName>
    <definedName name="HEAT_TARIFF_H_NUM_NTAR_COLUMN_MARKER">'1'!$E$40</definedName>
    <definedName name="HEAT_TARIFF_H_NUM_SCHEME_COLUMN_MARKER">'1'!$I$40</definedName>
    <definedName name="HEAT_TARIFF_H_NUM_TER_COLUMN_MARKER">'1'!$F$40</definedName>
    <definedName name="HEAT_TARIFF_H_NUM_TN_COLUMN_MARKER">'1'!$K$40</definedName>
    <definedName name="inn" localSheetId="0">[1]Титульный!$F$33</definedName>
    <definedName name="inn">[2]Титульный!$F$33</definedName>
    <definedName name="IP_MAIN_DIFFERENTIATION_EVENTS_FLAG" localSheetId="0">[1]ИП!$H$11:$H$13</definedName>
    <definedName name="IP_MAIN_DIFFERENTIATION_EVENTS_FLAG">[2]ИП!$H$11:$H$13</definedName>
    <definedName name="IP_MAIN_END_DATE" localSheetId="0">[1]ИП!$O$11:$O$13</definedName>
    <definedName name="IP_MAIN_END_DATE">[2]ИП!$O$11:$O$13</definedName>
    <definedName name="IP_MAIN_LIST_IP_ID" localSheetId="0">[1]ИП!$AD$11:$AD$13</definedName>
    <definedName name="IP_MAIN_LIST_IP_ID">[2]ИП!$AD$11:$AD$13</definedName>
    <definedName name="IP_MAIN_LIST_NAME_IP" localSheetId="0">[1]ИП!$G$11:$G$13</definedName>
    <definedName name="IP_MAIN_LIST_NAME_IP">[2]ИП!$G$11:$G$13</definedName>
    <definedName name="IP_MAIN_START_DATE" localSheetId="0">[1]ИП!$N$11:$N$13</definedName>
    <definedName name="IP_MAIN_START_DATE">[2]ИП!$N$11:$N$13</definedName>
    <definedName name="IP_NAME_FORM" localSheetId="0">[1]DATA_FORMS!$C$32</definedName>
    <definedName name="IP_NAME_FORM">[2]DATA_FORMS!$C$32</definedName>
    <definedName name="kind_of_cons" localSheetId="0">[1]TEHSHEET!$R$2:$R$6</definedName>
    <definedName name="kind_of_cons">[2]TEHSHEET!$R$2:$R$6</definedName>
    <definedName name="kind_of_control_method_filter" localSheetId="0">[1]TEHSHEET!$L$2:$L$5</definedName>
    <definedName name="kind_of_control_method_filter">[2]TEHSHEET!$L$2:$L$5</definedName>
    <definedName name="kind_of_data_type" localSheetId="0">[1]TEHSHEET!$P$2:$P$3</definedName>
    <definedName name="kind_of_data_type">[2]TEHSHEET!$P$2:$P$3</definedName>
    <definedName name="kind_of_fuels" localSheetId="0">[1]TEHSHEET!$BB$2:$BB$29</definedName>
    <definedName name="kind_of_fuels">[2]TEHSHEET!$BB$2:$BB$29</definedName>
    <definedName name="kind_of_heat_transfer" localSheetId="0">[1]TEHSHEET!$O$2:$O$12</definedName>
    <definedName name="kind_of_heat_transfer">[2]TEHSHEET!$O$2:$O$12</definedName>
    <definedName name="kind_of_NDS" localSheetId="0">[1]TEHSHEET!$H$2:$H$8</definedName>
    <definedName name="kind_of_NDS">[2]TEHSHEET!$H$2:$H$8</definedName>
    <definedName name="kind_of_org_type" localSheetId="0">[1]TEHSHEET!$AZ$2:$AZ$5</definedName>
    <definedName name="kind_of_org_type">[2]TEHSHEET!$AZ$2:$AZ$5</definedName>
    <definedName name="kind_of_power_te_unit" localSheetId="0">[1]TEHSHEET!$J$11:$J$12</definedName>
    <definedName name="kind_of_power_te_unit">[2]TEHSHEET!$J$11:$J$12</definedName>
    <definedName name="kind_of_purchase_method" localSheetId="0">[1]TEHSHEET!$K$11:$K$13</definedName>
    <definedName name="kind_of_purchase_method">[2]TEHSHEET!$K$11:$K$13</definedName>
    <definedName name="kind_of_scheme_in" localSheetId="0">[1]TEHSHEET!$Q$2:$Q$5</definedName>
    <definedName name="kind_of_scheme_in">[2]TEHSHEET!$Q$2:$Q$5</definedName>
    <definedName name="kind_of_tariff_RHEAT" localSheetId="0">[1]TEHSHEET!$E$19:$E$20</definedName>
    <definedName name="kind_of_tariff_RHEAT">[2]TEHSHEET!$E$19:$E$20</definedName>
    <definedName name="kind_of_volume_te_unit" localSheetId="0">[1]TEHSHEET!$J$15:$J$16</definedName>
    <definedName name="kind_of_volume_te_unit">[2]TEHSHEET!$J$15:$J$16</definedName>
    <definedName name="KNE_NAME_FORM" localSheetId="0">[1]DATA_FORMS!$C$8</definedName>
    <definedName name="KNE_NAME_FORM">[2]DATA_FORMS!$C$8</definedName>
    <definedName name="kpp" localSheetId="0">[1]Титульный!$F$34</definedName>
    <definedName name="kpp">[2]Титульный!$F$34</definedName>
    <definedName name="NameTemplatesInListMO" localSheetId="0">[1]TEHSHEET!$K$45</definedName>
    <definedName name="NameTemplatesInListMO">[2]TEHSHEET!$K$45</definedName>
    <definedName name="NameTemplatesInTitle" localSheetId="0">[1]TEHSHEET!$J$45</definedName>
    <definedName name="NameTemplatesInTitle">[2]TEHSHEET!$J$45</definedName>
    <definedName name="NameTemplatesInTitleList" localSheetId="0">[1]TEHSHEET!$J$46:$J$53</definedName>
    <definedName name="NameTemplatesInTitleList">[2]TEHSHEET!$J$46:$J$53</definedName>
    <definedName name="OFFER_METHOD" localSheetId="0">[1]Предложение!$K$24:$K$83</definedName>
    <definedName name="OFFER_METHOD">[2]Предложение!$K$24:$K$83</definedName>
    <definedName name="org" localSheetId="0">[1]Титульный!$F$31</definedName>
    <definedName name="org">[2]Титульный!$F$31</definedName>
    <definedName name="ORG_INFO_NAME_FORM" localSheetId="0">[1]DATA_FORMS!$C$4</definedName>
    <definedName name="ORG_INFO_NAME_FORM">[2]DATA_FORMS!$C$4</definedName>
    <definedName name="ORG_INFO_P_NOTE_MAIN" localSheetId="0">[1]DATA_NPA!$N$3</definedName>
    <definedName name="ORG_INFO_P_NOTE_MAIN">[2]DATA_NPA!$N$3</definedName>
    <definedName name="ORG_VD_NAME_FORM" localSheetId="0">[1]DATA_FORMS!$C$31</definedName>
    <definedName name="ORG_VD_NAME_FORM">[2]DATA_FORMS!$C$31</definedName>
    <definedName name="PeriodIsEmptyList" localSheetId="0">[1]TEHSHEET!$I$46:$I$53</definedName>
    <definedName name="PeriodIsEmptyList">[2]TEHSHEET!$I$46:$I$53</definedName>
    <definedName name="pIns_PT_VTAR_G">'ТС. Т-подкл'!$T$62</definedName>
    <definedName name="pIns_PT_VTAR_H">'1'!$T$56</definedName>
    <definedName name="pIns_ver_HEAT_TARIFF_G">'ТС. Т-подкл'!$AT$40</definedName>
    <definedName name="pIns_ver_HEAT_TARIFF_H">'1'!$AJ$37</definedName>
    <definedName name="PROCEDURE_TC_NAME_FORM" localSheetId="0">[1]DATA_FORMS!$C$30</definedName>
    <definedName name="PROCEDURE_TC_NAME_FORM">[2]DATA_FORMS!$C$30</definedName>
    <definedName name="pt_cs_20">'1'!$44:$52</definedName>
    <definedName name="pt_cs_8">'ТС. Т-подкл'!$47:$58</definedName>
    <definedName name="PT_DIFFERENTIATION_CS" localSheetId="0">'[1]Перечень тарифов'!$AL$12:$AL$137</definedName>
    <definedName name="PT_DIFFERENTIATION_CS">'[2]Перечень тарифов'!$AL$12:$AL$137</definedName>
    <definedName name="PT_DIFFERENTIATION_CS_ID" localSheetId="0">'[1]Перечень тарифов'!$AF$12:$AF$137</definedName>
    <definedName name="PT_DIFFERENTIATION_CS_ID">'[2]Перечень тарифов'!$AF$12:$AF$137</definedName>
    <definedName name="PT_DIFFERENTIATION_IST_TE" localSheetId="0">'[1]Перечень тарифов'!$AM$12:$AM$137</definedName>
    <definedName name="PT_DIFFERENTIATION_IST_TE">'[2]Перечень тарифов'!$AM$12:$AM$137</definedName>
    <definedName name="PT_DIFFERENTIATION_IST_TE_ID" localSheetId="0">'[1]Перечень тарифов'!$AG$12:$AG$137</definedName>
    <definedName name="PT_DIFFERENTIATION_IST_TE_ID">'[2]Перечень тарифов'!$AG$12:$AG$137</definedName>
    <definedName name="PT_DIFFERENTIATION_NTAR" localSheetId="0">'[1]Перечень тарифов'!$AJ$12:$AJ$137</definedName>
    <definedName name="PT_DIFFERENTIATION_NTAR">'[2]Перечень тарифов'!$AJ$12:$AJ$137</definedName>
    <definedName name="PT_DIFFERENTIATION_NTAR_ID" localSheetId="0">'[1]Перечень тарифов'!$AD$12:$AD$137</definedName>
    <definedName name="PT_DIFFERENTIATION_NTAR_ID">'[2]Перечень тарифов'!$AD$12:$AD$137</definedName>
    <definedName name="PT_DIFFERENTIATION_NUM_CS" localSheetId="0">'[1]Перечень тарифов'!$AP$12:$AP$137</definedName>
    <definedName name="PT_DIFFERENTIATION_NUM_CS">'[2]Перечень тарифов'!$AP$12:$AP$137</definedName>
    <definedName name="PT_DIFFERENTIATION_NUM_IST_TE" localSheetId="0">'[1]Перечень тарифов'!$AQ$12:$AQ$137</definedName>
    <definedName name="PT_DIFFERENTIATION_NUM_IST_TE">'[2]Перечень тарифов'!$AQ$12:$AQ$137</definedName>
    <definedName name="PT_DIFFERENTIATION_NUM_NTAR" localSheetId="0">'[1]Перечень тарифов'!$AN$12:$AN$137</definedName>
    <definedName name="PT_DIFFERENTIATION_NUM_NTAR">'[2]Перечень тарифов'!$AN$12:$AN$137</definedName>
    <definedName name="PT_DIFFERENTIATION_NUM_TER" localSheetId="0">'[1]Перечень тарифов'!$AO$12:$AO$137</definedName>
    <definedName name="PT_DIFFERENTIATION_NUM_TER">'[2]Перечень тарифов'!$AO$12:$AO$137</definedName>
    <definedName name="PT_DIFFERENTIATION_TER" localSheetId="0">'[1]Перечень тарифов'!$AK$12:$AK$137</definedName>
    <definedName name="PT_DIFFERENTIATION_TER">'[2]Перечень тарифов'!$AK$12:$AK$137</definedName>
    <definedName name="PT_DIFFERENTIATION_TER_ID" localSheetId="0">'[1]Перечень тарифов'!$AE$12:$AE$137</definedName>
    <definedName name="PT_DIFFERENTIATION_TER_ID">'[2]Перечень тарифов'!$AE$12:$AE$137</definedName>
    <definedName name="PT_DIFFERENTIATION_VTAR" localSheetId="0">'[1]Перечень тарифов'!$AH$12:$AH$137</definedName>
    <definedName name="PT_DIFFERENTIATION_VTAR">'[2]Перечень тарифов'!$AH$12:$AH$137</definedName>
    <definedName name="PT_DIFFERENTIATION_VTAR_ID" localSheetId="0">'[1]Перечень тарифов'!$AC$12:$AC$137</definedName>
    <definedName name="PT_DIFFERENTIATION_VTAR_ID">'[2]Перечень тарифов'!$AC$12:$AC$137</definedName>
    <definedName name="pt_ist_te_20">'1'!$45:$51</definedName>
    <definedName name="pt_ist_te_8">'ТС. Т-подкл'!$48:$57</definedName>
    <definedName name="pt_ntar_20">'1'!$42:$55</definedName>
    <definedName name="pt_ntar_8">'ТС. Т-подкл'!$45:$61</definedName>
    <definedName name="PT_P_FORM_COLDVSNA_4_NAME_FORM" localSheetId="0">[1]DATA_FORMS!$C$17</definedName>
    <definedName name="PT_P_FORM_COLDVSNA_4_NAME_FORM">[2]DATA_FORMS!$C$17</definedName>
    <definedName name="PT_P_FORM_COLDVSNA_5_NAME_FORM" localSheetId="0">[1]DATA_FORMS!$C$18</definedName>
    <definedName name="PT_P_FORM_COLDVSNA_5_NAME_FORM">[2]DATA_FORMS!$C$18</definedName>
    <definedName name="PT_P_FORM_HEAT_4_NAME_FORM" localSheetId="0">[1]DATA_FORMS!$C$9</definedName>
    <definedName name="PT_P_FORM_HEAT_4_NAME_FORM">[2]DATA_FORMS!$C$9</definedName>
    <definedName name="PT_P_FORM_HEAT_5_NAME_FORM" localSheetId="0">[1]DATA_FORMS!$C$10</definedName>
    <definedName name="PT_P_FORM_HEAT_5_NAME_FORM">[2]DATA_FORMS!$C$10</definedName>
    <definedName name="PT_P_FORM_HEAT_6_NAME_FORM" localSheetId="0">[1]DATA_FORMS!$C$11</definedName>
    <definedName name="PT_P_FORM_HEAT_6_NAME_FORM">[2]DATA_FORMS!$C$11</definedName>
    <definedName name="PT_P_FORM_HEAT_7_NAME_FORM" localSheetId="0">[1]DATA_FORMS!$C$12</definedName>
    <definedName name="PT_P_FORM_HEAT_7_NAME_FORM">[2]DATA_FORMS!$C$12</definedName>
    <definedName name="PT_P_FORM_HOTVSNA_4_NAME_FORM" localSheetId="0">[1]DATA_FORMS!$C$21</definedName>
    <definedName name="PT_P_FORM_HOTVSNA_4_NAME_FORM">[2]DATA_FORMS!$C$21</definedName>
    <definedName name="PT_P_FORM_HOTVSNA_5_NAME_FORM" localSheetId="0">[1]DATA_FORMS!$C$22</definedName>
    <definedName name="PT_P_FORM_HOTVSNA_5_NAME_FORM">[2]DATA_FORMS!$C$22</definedName>
    <definedName name="PT_P_FORM_VOTV_4_NAME_FORM" localSheetId="0">[1]DATA_FORMS!$C$25</definedName>
    <definedName name="PT_P_FORM_VOTV_4_NAME_FORM">[2]DATA_FORMS!$C$25</definedName>
    <definedName name="PT_P_FORM_VOTV_5_NAME_FORM" localSheetId="0">[1]DATA_FORMS!$C$26</definedName>
    <definedName name="PT_P_FORM_VOTV_5_NAME_FORM">[2]DATA_FORMS!$C$26</definedName>
    <definedName name="PT_R_FORM_COLDVSNA_16_NAME_FORM" localSheetId="0">[1]DATA_FORMS!$C$19</definedName>
    <definedName name="PT_R_FORM_COLDVSNA_16_NAME_FORM">[2]DATA_FORMS!$C$19</definedName>
    <definedName name="PT_R_FORM_COLDVSNA_17_NAME_FORM" localSheetId="0">[1]DATA_FORMS!$C$20</definedName>
    <definedName name="PT_R_FORM_COLDVSNA_17_NAME_FORM">[2]DATA_FORMS!$C$20</definedName>
    <definedName name="PT_R_FORM_HEAT_21_NAME_FORM" localSheetId="0">[1]DATA_FORMS!$C$13</definedName>
    <definedName name="PT_R_FORM_HEAT_21_NAME_FORM">[2]DATA_FORMS!$C$13</definedName>
    <definedName name="PT_R_FORM_HEAT_22_NAME_FORM" localSheetId="0">[1]DATA_FORMS!$C$14</definedName>
    <definedName name="PT_R_FORM_HEAT_22_NAME_FORM">[2]DATA_FORMS!$C$14</definedName>
    <definedName name="PT_R_FORM_HEAT_23_NAME_FORM" localSheetId="0">[1]DATA_FORMS!$C$15</definedName>
    <definedName name="PT_R_FORM_HEAT_23_NAME_FORM">[2]DATA_FORMS!$C$15</definedName>
    <definedName name="PT_R_FORM_HEAT_24_NAME_FORM" localSheetId="0">[1]DATA_FORMS!$C$16</definedName>
    <definedName name="PT_R_FORM_HEAT_24_NAME_FORM">[2]DATA_FORMS!$C$16</definedName>
    <definedName name="PT_R_FORM_HOTVSNA_16_NAME_FORM" localSheetId="0">[1]DATA_FORMS!$C$23</definedName>
    <definedName name="PT_R_FORM_HOTVSNA_16_NAME_FORM">[2]DATA_FORMS!$C$23</definedName>
    <definedName name="PT_R_FORM_HOTVSNA_17_NAME_FORM" localSheetId="0">[1]DATA_FORMS!$C$24</definedName>
    <definedName name="PT_R_FORM_HOTVSNA_17_NAME_FORM">[2]DATA_FORMS!$C$24</definedName>
    <definedName name="PT_R_FORM_VOTV_16_NAME_FORM" localSheetId="0">[1]DATA_FORMS!$C$27</definedName>
    <definedName name="PT_R_FORM_VOTV_16_NAME_FORM">[2]DATA_FORMS!$C$27</definedName>
    <definedName name="PT_R_FORM_VOTV_17_NAME_FORM" localSheetId="0">[1]DATA_FORMS!$C$28</definedName>
    <definedName name="PT_R_FORM_VOTV_17_NAME_FORM">[2]DATA_FORMS!$C$28</definedName>
    <definedName name="pt_ter_20">'1'!$43:$53</definedName>
    <definedName name="pt_ter_8">'ТС. Т-подкл'!$46:$59</definedName>
    <definedName name="PURCH_NAME_FORM" localSheetId="0">[1]DATA_FORMS!$C$29</definedName>
    <definedName name="PURCH_NAME_FORM">[2]DATA_FORMS!$C$29</definedName>
    <definedName name="QRE_METHOD_LIST" localSheetId="0">[1]TEHSHEET!$AZ$8:$AZ$10</definedName>
    <definedName name="QRE_METHOD_LIST">[2]TEHSHEET!$AZ$8:$AZ$10</definedName>
    <definedName name="QUARTER" localSheetId="0">[1]TEHSHEET!$F$2:$F$5</definedName>
    <definedName name="QUARTER">[2]TEHSHEET!$F$2:$F$5</definedName>
    <definedName name="region_name" localSheetId="0">[1]Титульный!$F$7</definedName>
    <definedName name="region_name">[2]Титульный!$F$7</definedName>
    <definedName name="ROIV_INFO_COMMENT" localSheetId="0">[1]TEHSHEET!$BA$97:$BA$103</definedName>
    <definedName name="ROIV_INFO_COMMENT">[2]TEHSHEET!$BA$97:$BA$103</definedName>
    <definedName name="ROIV_INFO_LIST" localSheetId="0">[1]TEHSHEET!$AZ$97:$AZ$103</definedName>
    <definedName name="ROIV_INFO_LIST">[2]TEHSHEET!$AZ$97:$AZ$103</definedName>
    <definedName name="ROIV_INFO_NAME" localSheetId="0">'[1]Орган регулирования'!$F$12</definedName>
    <definedName name="ROIV_INFO_NAME">'[2]Орган регулирования'!$F$12</definedName>
    <definedName name="StartDateList" localSheetId="0">[1]TEHSHEET!$G$46:$G$53</definedName>
    <definedName name="StartDateList">[2]TEHSHEET!$G$46:$G$53</definedName>
    <definedName name="tblEnd_1_TARIFF_G">'ТС. Т-подкл'!$AT$63</definedName>
    <definedName name="tblEnd_1_TARIFF_H">'1'!$AJ$57</definedName>
    <definedName name="tblStart_1_TARIFF_G">'ТС. Т-подкл'!$AB$45</definedName>
    <definedName name="tblStart_1_TARIFF_H">'1'!$AB$42</definedName>
    <definedName name="TEMPLATE_DATA_POINT_FHD" localSheetId="0">[1]DATA_NPA!$T$18:$W$146</definedName>
    <definedName name="TEMPLATE_DATA_POINT_FHD">[2]DATA_NPA!$T$18:$W$146</definedName>
    <definedName name="TEMPLATE_GROUP" localSheetId="0">[1]TEHSHEET!$E$45</definedName>
    <definedName name="TEMPLATE_GROUP">[2]TEHSHEET!$E$45</definedName>
    <definedName name="TEMPLATE_NAME_FORM_LIST" localSheetId="0">[1]DATA_FORMS!$D$3:$H$35</definedName>
    <definedName name="TEMPLATE_NAME_FORM_LIST">[2]DATA_FORMS!$D$3:$H$35</definedName>
    <definedName name="TEMPLATE_NOTE_POINT_FHD" localSheetId="0">[1]DATA_NPA!$Z$18:$AD$146</definedName>
    <definedName name="TEMPLATE_NOTE_POINT_FHD">[2]DATA_NPA!$Z$18:$AD$146</definedName>
    <definedName name="TEMPLATE_NUMBER_FORM_LIST" localSheetId="0">[1]DATA_FORMS!$D$2:$H$2</definedName>
    <definedName name="TEMPLATE_NUMBER_FORM_LIST">[2]DATA_FORMS!$D$2:$H$2</definedName>
    <definedName name="TEMPLATE_NUMBER_POINT_FHD" localSheetId="0">[1]DATA_NPA!$O$18:$S$146</definedName>
    <definedName name="TEMPLATE_NUMBER_POINT_FHD">[2]DATA_NPA!$O$18:$S$146</definedName>
    <definedName name="TEMPLATE_ORG_DATA_POINT" localSheetId="0">[1]DATA_NPA!$Z$3:$AD$9</definedName>
    <definedName name="TEMPLATE_ORG_DATA_POINT">[2]DATA_NPA!$Z$3:$AD$9</definedName>
    <definedName name="TEMPLATE_SPHERE" localSheetId="0">[1]TEHSHEET!$E$36</definedName>
    <definedName name="TEMPLATE_SPHERE">[2]TEHSHEET!$E$36</definedName>
    <definedName name="TEMPLATE_SPHERE_LIST" localSheetId="0">[1]DATA_FORMS!$D$1:$H$1</definedName>
    <definedName name="TEMPLATE_SPHERE_LIST">[2]DATA_FORMS!$D$1:$H$1</definedName>
    <definedName name="TEMPLATE_SPHERE_LIST_FOR_NOTE" localSheetId="0">[1]DATA_NPA!$Z$2:$AD$2</definedName>
    <definedName name="TEMPLATE_SPHERE_LIST_FOR_NOTE">[2]DATA_NPA!$Z$2:$AD$2</definedName>
    <definedName name="TEMPLATE_SPHERE_RUS" localSheetId="0">[1]TEHSHEET!$F$36</definedName>
    <definedName name="TEMPLATE_SPHERE_RUS">[2]TEHSHEET!$F$36</definedName>
    <definedName name="TEMPLATE_SPHERE_RUS_2" localSheetId="0">[1]TEHSHEET!$G$36</definedName>
    <definedName name="TEMPLATE_SPHERE_RUS_2">[2]TEHSHEET!$G$36</definedName>
    <definedName name="TERMS_NAME_FORM" localSheetId="0">[1]DATA_FORMS!$C$5</definedName>
    <definedName name="TERMS_NAME_FORM">[2]DATA_FORMS!$C$5</definedName>
    <definedName name="TERMS_P_1" localSheetId="0">[1]DATA_NPA!$M$148</definedName>
    <definedName name="TERMS_P_1">[2]DATA_NPA!$M$148</definedName>
    <definedName name="TERRITORY_LIST_ID" localSheetId="0">'[1]Список территорий'!$F$11:$F$15</definedName>
    <definedName name="TERRITORY_LIST_ID">'[2]Список территорий'!$F$11:$F$15</definedName>
    <definedName name="TERRITORY_MR_LIST" localSheetId="0">'[1]Список территорий'!$G$11:$G$15</definedName>
    <definedName name="TERRITORY_MR_LIST">'[2]Список территорий'!$G$11:$G$15</definedName>
    <definedName name="TITLE_DATE_CHANGE_PERIOD" localSheetId="0">[1]Титульный!$F$19</definedName>
    <definedName name="TITLE_DATE_CHANGE_PERIOD">[2]Титульный!$F$19</definedName>
    <definedName name="TITLE_DATE_FIL" localSheetId="0">[1]Титульный!$F$13</definedName>
    <definedName name="TITLE_DATE_FIL">[2]Титульный!$F$13</definedName>
    <definedName name="TITLE_DATE_PR" localSheetId="0">[1]Титульный!$F$21</definedName>
    <definedName name="TITLE_DATE_PR">[2]Титульный!$F$21</definedName>
    <definedName name="TITLE_DATE_PR_CHANGE" localSheetId="0">[1]Титульный!$F$26</definedName>
    <definedName name="TITLE_DATE_PR_CHANGE">[2]Титульный!$F$26</definedName>
    <definedName name="TITLE_DIFFERENTIATION_TYPE" localSheetId="0">[1]Титульный!$F$41</definedName>
    <definedName name="TITLE_DIFFERENTIATION_TYPE">[2]Титульный!$F$41</definedName>
    <definedName name="TITLE_IP_DETAILED_METHOD_LIST" localSheetId="0">[1]TEHSHEET!$AZ$15:$AZ$17</definedName>
    <definedName name="TITLE_IP_DETAILED_METHOD_LIST">[2]TEHSHEET!$AZ$15:$AZ$17</definedName>
    <definedName name="TITLE_IST_PUB" localSheetId="0">[1]Титульный!$F$24</definedName>
    <definedName name="TITLE_IST_PUB">[2]Титульный!$F$24</definedName>
    <definedName name="TITLE_IST_PUB_CHANGE" localSheetId="0">[1]Титульный!$F$29</definedName>
    <definedName name="TITLE_IST_PUB_CHANGE">[2]Титульный!$F$29</definedName>
    <definedName name="TITLE_NAME_OR_PR" localSheetId="0">[1]Титульный!$F$23</definedName>
    <definedName name="TITLE_NAME_OR_PR">[2]Титульный!$F$23</definedName>
    <definedName name="TITLE_NAME_OR_PR_CHANGE" localSheetId="0">[1]Титульный!$F$28</definedName>
    <definedName name="TITLE_NAME_OR_PR_CHANGE">[2]Титульный!$F$28</definedName>
    <definedName name="TITLE_NUMBER_PR" localSheetId="0">[1]Титульный!$F$22</definedName>
    <definedName name="TITLE_NUMBER_PR">[2]Титульный!$F$22</definedName>
    <definedName name="TITLE_NUMBER_PR_CHANGE" localSheetId="0">[1]Титульный!$F$27</definedName>
    <definedName name="TITLE_NUMBER_PR_CHANGE">[2]Титульный!$F$27</definedName>
    <definedName name="TITLE_PERIOD_END" localSheetId="0">[1]Титульный!$F$12</definedName>
    <definedName name="TITLE_PERIOD_END">[2]Титульный!$F$12</definedName>
    <definedName name="TITLE_PERIOD_START" localSheetId="0">[1]Титульный!$F$11</definedName>
    <definedName name="TITLE_PERIOD_START">[2]Титульный!$F$11</definedName>
    <definedName name="TITLE_STRUCTURE_INFO_ROIV" localSheetId="0">[1]Титульный!$F$9</definedName>
    <definedName name="TITLE_STRUCTURE_INFO_ROIV">[2]Титульный!$F$9</definedName>
    <definedName name="TITLE_TYPE_ORG" localSheetId="0">[1]Титульный!$F$36</definedName>
    <definedName name="TITLE_TYPE_ORG">[2]Титульный!$F$36</definedName>
    <definedName name="TP_NAME_FORM" localSheetId="0">[1]DATA_FORMS!$C$3</definedName>
    <definedName name="TP_NAME_FORM">[2]DATA_FORMS!$C$3</definedName>
    <definedName name="TP_P_A" localSheetId="0">[1]DATA_NPA!$M$11</definedName>
    <definedName name="TP_P_A">[2]DATA_NPA!$M$11</definedName>
    <definedName name="TP_P_B" localSheetId="0">[1]DATA_NPA!$M$12</definedName>
    <definedName name="TP_P_B">[2]DATA_NPA!$M$12</definedName>
    <definedName name="TP_P_G" localSheetId="0">[1]DATA_NPA!$M$15</definedName>
    <definedName name="TP_P_G">[2]DATA_NPA!$M$15</definedName>
    <definedName name="TP_P_NOTE_A" localSheetId="0">[1]DATA_NPA!$N$11</definedName>
    <definedName name="TP_P_NOTE_A">[2]DATA_NPA!$N$11</definedName>
    <definedName name="TP_P_NOTE_B" localSheetId="0">[1]DATA_NPA!$N$12</definedName>
    <definedName name="TP_P_NOTE_B">[2]DATA_NPA!$N$12</definedName>
    <definedName name="TP_P_NOTE_G" localSheetId="0">[1]DATA_NPA!$N$15</definedName>
    <definedName name="TP_P_NOTE_G">[2]DATA_NPA!$N$15</definedName>
    <definedName name="TP_P_NOTE_G_1" localSheetId="0">[1]DATA_NPA!$N$16</definedName>
    <definedName name="TP_P_NOTE_G_1">[2]DATA_NPA!$N$16</definedName>
    <definedName name="TP_P_NOTE_V" localSheetId="0">[1]DATA_NPA!$N$13</definedName>
    <definedName name="TP_P_NOTE_V">[2]DATA_NPA!$N$13</definedName>
    <definedName name="TP_P_NOTE_V_1" localSheetId="0">[1]DATA_NPA!$N$14</definedName>
    <definedName name="TP_P_NOTE_V_1">[2]DATA_NPA!$N$14</definedName>
    <definedName name="TP_P_V" localSheetId="0">[1]DATA_NPA!$M$13</definedName>
    <definedName name="TP_P_V">[2]DATA_NPA!$M$13</definedName>
    <definedName name="TP_P_V_1" localSheetId="0">[1]DATA_NPA!$M$14</definedName>
    <definedName name="TP_P_V_1">[2]DATA_NPA!$M$14</definedName>
    <definedName name="UNIT_CONNECT_LIST" localSheetId="0">[1]TEHSHEET!$AZ$106:$AZ$108</definedName>
    <definedName name="UNIT_CONNECT_LIST">[2]TEHSHEET!$AZ$106:$AZ$108</definedName>
    <definedName name="VD_ID_LIST" localSheetId="0">[1]REESTR_VED!$A$2:$A$11</definedName>
    <definedName name="VD_ID_LIST">[2]REESTR_VED!$A$2:$A$11</definedName>
    <definedName name="VD_NAME_LIST" localSheetId="0">[1]REESTR_VED!$B$2:$B$11</definedName>
    <definedName name="VD_NAME_LIST">[2]REESTR_VED!$B$2:$B$11</definedName>
    <definedName name="version" localSheetId="0">[1]Инструкция!$B$3</definedName>
    <definedName name="version">[2]Инструкция!$B$3</definedName>
    <definedName name="year_list" localSheetId="0">[1]TEHSHEET!$C$2:$C$6</definedName>
    <definedName name="year_list">[2]TEHSHEET!$C$2:$C$6</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7" i="3" l="1"/>
  <c r="AW62" i="3" l="1"/>
  <c r="AW61" i="3"/>
  <c r="AW60" i="3"/>
  <c r="AW59" i="3"/>
  <c r="AW58" i="3"/>
  <c r="AW57" i="3"/>
  <c r="AW56" i="3"/>
  <c r="AW55" i="3"/>
  <c r="AW54" i="3"/>
  <c r="AO54" i="3"/>
  <c r="W54" i="3"/>
  <c r="AW51" i="3"/>
  <c r="AW50" i="3"/>
  <c r="AW49" i="3"/>
  <c r="AW48" i="3"/>
  <c r="AB48" i="3"/>
  <c r="S48" i="3"/>
  <c r="J50" i="3" s="1"/>
  <c r="AW47" i="3"/>
  <c r="AB47" i="3"/>
  <c r="S47" i="3"/>
  <c r="AW46" i="3"/>
  <c r="AB46" i="3"/>
  <c r="S46" i="3"/>
  <c r="AW45" i="3"/>
  <c r="AB45" i="3"/>
  <c r="S45" i="3"/>
  <c r="AN44" i="3"/>
  <c r="AO44" i="3" s="1"/>
  <c r="AP44" i="3" s="1"/>
  <c r="AQ44" i="3" s="1"/>
  <c r="AS44" i="3" s="1"/>
  <c r="AT44" i="3" s="1"/>
  <c r="U44" i="3"/>
  <c r="V44" i="3" s="1"/>
  <c r="W44" i="3" s="1"/>
  <c r="X44" i="3" s="1"/>
  <c r="Y44" i="3" s="1"/>
  <c r="AA44" i="3" s="1"/>
  <c r="AB44" i="3" s="1"/>
  <c r="V42" i="3"/>
  <c r="AB36" i="3"/>
  <c r="V36" i="3"/>
  <c r="AB35" i="3"/>
  <c r="V35" i="3"/>
  <c r="AB33" i="3"/>
  <c r="V33" i="3"/>
  <c r="AB32" i="3"/>
  <c r="V32" i="3"/>
  <c r="AB31" i="3"/>
  <c r="V31" i="3"/>
  <c r="AB30" i="3"/>
  <c r="V30" i="3"/>
  <c r="S28" i="3"/>
  <c r="AW17" i="3"/>
  <c r="AW16" i="3"/>
  <c r="AW15" i="3"/>
  <c r="AW14" i="3"/>
  <c r="AW13" i="3"/>
  <c r="AW12" i="3"/>
  <c r="AW11" i="3"/>
  <c r="AO11" i="3"/>
  <c r="W11" i="3"/>
  <c r="AW8" i="3"/>
  <c r="AW7" i="3"/>
  <c r="AW6" i="3"/>
  <c r="AW5" i="3"/>
  <c r="AB5" i="3"/>
  <c r="S5" i="3"/>
  <c r="K8" i="3" s="1"/>
  <c r="S8" i="3" s="1"/>
  <c r="AW4" i="3"/>
  <c r="AB4" i="3"/>
  <c r="S4" i="3"/>
  <c r="AW3" i="3"/>
  <c r="AB3" i="3"/>
  <c r="S3" i="3"/>
  <c r="AW2" i="3"/>
  <c r="AB2" i="3"/>
  <c r="S2" i="3"/>
  <c r="AU51" i="3"/>
  <c r="AU8" i="3"/>
  <c r="J7" i="3" l="1"/>
  <c r="I49" i="3"/>
  <c r="K51" i="3"/>
  <c r="S51" i="3" s="1"/>
  <c r="I6" i="3"/>
  <c r="AN56" i="2"/>
  <c r="AN55" i="2"/>
  <c r="AN54" i="2"/>
  <c r="AN53" i="2"/>
  <c r="AN52" i="2"/>
  <c r="AN51" i="2"/>
  <c r="AN50" i="2"/>
  <c r="AN49" i="2"/>
  <c r="AN48" i="2"/>
  <c r="AN47" i="2"/>
  <c r="AN46" i="2"/>
  <c r="AN45" i="2"/>
  <c r="AC45" i="2"/>
  <c r="S45" i="2"/>
  <c r="J47" i="2" s="1"/>
  <c r="AN44" i="2"/>
  <c r="AC44" i="2"/>
  <c r="S44" i="2"/>
  <c r="AN43" i="2"/>
  <c r="AC43" i="2"/>
  <c r="S43" i="2"/>
  <c r="AN42" i="2"/>
  <c r="AK42" i="2"/>
  <c r="AC42" i="2"/>
  <c r="S42" i="2"/>
  <c r="AD41" i="2"/>
  <c r="AE41" i="2" s="1"/>
  <c r="AF41" i="2" s="1"/>
  <c r="AG41" i="2" s="1"/>
  <c r="AI41" i="2" s="1"/>
  <c r="AJ41" i="2" s="1"/>
  <c r="AK41" i="2" s="1"/>
  <c r="U41" i="2"/>
  <c r="V41" i="2" s="1"/>
  <c r="W41" i="2" s="1"/>
  <c r="X41" i="2" s="1"/>
  <c r="Y41" i="2" s="1"/>
  <c r="AA41" i="2" s="1"/>
  <c r="V39" i="2"/>
  <c r="V33" i="2"/>
  <c r="V32" i="2"/>
  <c r="V30" i="2"/>
  <c r="V29" i="2"/>
  <c r="V28" i="2"/>
  <c r="V27" i="2"/>
  <c r="S25" i="2"/>
  <c r="S24" i="2"/>
  <c r="AN14" i="2"/>
  <c r="AN13" i="2"/>
  <c r="AN12" i="2"/>
  <c r="AN11" i="2"/>
  <c r="AN10" i="2"/>
  <c r="AN9" i="2"/>
  <c r="AN8" i="2"/>
  <c r="AN7" i="2"/>
  <c r="AN6" i="2"/>
  <c r="AN5" i="2"/>
  <c r="AC5" i="2"/>
  <c r="S5" i="2"/>
  <c r="K8" i="2" s="1"/>
  <c r="S8" i="2" s="1"/>
  <c r="AN4" i="2"/>
  <c r="AC4" i="2"/>
  <c r="S4" i="2"/>
  <c r="AN3" i="2"/>
  <c r="AC3" i="2"/>
  <c r="S3" i="2"/>
  <c r="AN2" i="2"/>
  <c r="AC2" i="2"/>
  <c r="S2" i="2"/>
  <c r="AL48" i="2"/>
  <c r="AL8" i="2"/>
  <c r="K48" i="2" l="1"/>
  <c r="S48" i="2" s="1"/>
  <c r="I46" i="2"/>
  <c r="J7" i="2"/>
  <c r="I6" i="2"/>
</calcChain>
</file>

<file path=xl/sharedStrings.xml><?xml version="1.0" encoding="utf-8"?>
<sst xmlns="http://schemas.openxmlformats.org/spreadsheetml/2006/main" count="292" uniqueCount="84">
  <si>
    <t>Flag_Row_Size</t>
  </si>
  <si>
    <t>Наименование тарифа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</si>
  <si>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</si>
  <si>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</si>
  <si>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</si>
  <si>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</si>
  <si>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</si>
  <si>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</si>
  <si>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</si>
  <si>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</si>
  <si>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да</t>
  </si>
  <si>
    <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</si>
  <si>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</si>
  <si>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строку</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</si>
  <si>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</si>
  <si>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</si>
  <si>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</si>
  <si>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</si>
  <si>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</si>
  <si>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FLAG_START_DATE</t>
  </si>
  <si>
    <t>FLAG_ETC_PERIOD</t>
  </si>
  <si>
    <t>LOAD</t>
  </si>
  <si>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</si>
  <si>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</si>
  <si>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</si>
  <si>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</si>
  <si>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dp</t>
  </si>
  <si>
    <t>Параметры формы</t>
  </si>
  <si>
    <t>Описание параметров формы</t>
  </si>
  <si>
    <t>№ п/п</t>
  </si>
  <si>
    <t>Заявитель</t>
  </si>
  <si>
    <t>Наличие других периодов действия тарифа</t>
  </si>
  <si>
    <t>Наименование объекта, адрес</t>
  </si>
  <si>
    <t>Подключаемая тепловая нагрузка,_x000D_
Гкал/ч</t>
  </si>
  <si>
    <t>Величина и срок действия тарифа</t>
  </si>
  <si>
    <t>Добавить срок действия</t>
  </si>
  <si>
    <t>Плата за подключение (технологическое присоединение)</t>
  </si>
  <si>
    <t>Срок действия</t>
  </si>
  <si>
    <t>тыс.руб.</t>
  </si>
  <si>
    <t>ID_TER</t>
  </si>
  <si>
    <t>ID_CS</t>
  </si>
  <si>
    <t>ID_IST_TE</t>
  </si>
  <si>
    <t>NUM_NTAR</t>
  </si>
  <si>
    <t>NUM_TER</t>
  </si>
  <si>
    <t>NUM_CS</t>
  </si>
  <si>
    <t>NUM_IST_TE</t>
  </si>
  <si>
    <t>NUM_SCHEME</t>
  </si>
  <si>
    <t>NUM_GC</t>
  </si>
  <si>
    <t>NUM_TN</t>
  </si>
  <si>
    <t>с НДС</t>
  </si>
  <si>
    <t>без НДС</t>
  </si>
  <si>
    <t>дата начала</t>
  </si>
  <si>
    <t>дата окончания</t>
  </si>
  <si>
    <t>1</t>
  </si>
  <si>
    <t>2</t>
  </si>
  <si>
    <t>pt_ntar_20</t>
  </si>
  <si>
    <t>pt_ter_20</t>
  </si>
  <si>
    <t>pt_cs_20</t>
  </si>
  <si>
    <t>pt_ist_te_20</t>
  </si>
  <si>
    <t>ООО «Специализированный застройщик СМУ-5»</t>
  </si>
  <si>
    <t>Многоэтажная жилая застройка со встроенно-пристроенными помещениями и подземной парковкой на земельном участке, расположенном по адресу: Ростовская область, г. Ростов-на-Дону, ул. Казахская, 59б</t>
  </si>
  <si>
    <t>нет</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</si>
  <si>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</si>
  <si>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группу потребителей</t>
  </si>
  <si>
    <t>Добавить наименование тарифа</t>
  </si>
  <si>
    <t>Flag_Col_Size</t>
  </si>
  <si>
    <t>Добавить диапазон диаметров тепловых сетей</t>
  </si>
  <si>
    <t>Добавить тип прокладки тепловых сетей</t>
  </si>
  <si>
    <t>Добавить подключаемую тепловую нагрузку</t>
  </si>
  <si>
    <t>FLAG</t>
  </si>
  <si>
    <t>NETS</t>
  </si>
  <si>
    <t>DIAMETERS</t>
  </si>
  <si>
    <t>Параметр дифференциации тарифа/ заявитель/ наименование объекта/адрес</t>
  </si>
  <si>
    <t>Тип прокладки тепловых сетей</t>
  </si>
  <si>
    <t>Диаметр тепловых сетей,_x000D_
мм</t>
  </si>
  <si>
    <t>тыс.руб./Гкал/ч</t>
  </si>
  <si>
    <t>pt_ntar_8</t>
  </si>
  <si>
    <t>pt_ter_8</t>
  </si>
  <si>
    <t>pt_cs_8</t>
  </si>
  <si>
    <t>pt_ist_te_8</t>
  </si>
  <si>
    <t>Плата за подключение в расчете на единицу мощности подключаемой тепловой нагрузки</t>
  </si>
  <si>
    <t>не известна</t>
  </si>
  <si>
    <t>подземная (бесканальная)</t>
  </si>
  <si>
    <t>50 - 250 мм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</si>
</sst>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dd\.mm\.yyyy"/>
  </numFmts>
  <fonts count="20">
    <font>
      <sz val="11"/>
      <color theme="1"/>
      <name val="Calibri"/>
      <family val="2"/>
      <scheme val="minor"/>
    </font>
    <font>
      <sz val="9"/>
      <color rgb="FF000000"/>
      <name val="Tahoma"/>
    </font>
    <font>
      <sz val="9"/>
      <name val="Tahoma"/>
    </font>
    <font>
      <sz val="9"/>
      <color theme="0"/>
      <name val="Tahoma"/>
    </font>
    <font>
      <sz val="11"/>
      <color theme="0"/>
      <name val="Webdings2"/>
    </font>
    <font>
      <sz val="11"/>
      <name val="Webdings2"/>
    </font>
    <font>
      <sz val="1"/>
      <color theme="0"/>
      <name val="Tahoma"/>
    </font>
    <font>
      <sz val="8"/>
      <name val="Tahoma"/>
    </font>
    <font>
      <sz val="11"/>
      <color theme="0"/>
      <name val="Wingdings 2"/>
    </font>
    <font>
      <sz val="1"/>
      <name val="Tahoma"/>
    </font>
    <font>
      <b/>
      <sz val="9"/>
      <color rgb="FF000080"/>
      <name val="Tahoma"/>
    </font>
    <font>
      <sz val="9"/>
      <color rgb="FF000080"/>
      <name val="Tahoma"/>
    </font>
    <font>
      <b/>
      <sz val="1"/>
      <color theme="0"/>
      <name val="Tahoma"/>
    </font>
    <font>
      <sz val="1"/>
      <color theme="0"/>
      <name val="Webdings2"/>
    </font>
    <font>
      <sz val="10"/>
      <name val="Tahoma"/>
    </font>
    <font>
      <b/>
      <sz val="9"/>
      <name val="Tahoma"/>
    </font>
    <font>
      <sz val="15"/>
      <color rgb="FF000000"/>
      <name val="Tahoma"/>
    </font>
    <font>
      <sz val="11"/>
      <color rgb="FFBCBCBC"/>
      <name val="Wingdings 2"/>
    </font>
    <font>
      <sz val="1"/>
      <color rgb="FFBCBCBC"/>
      <name val="Tahoma"/>
    </font>
    <font>
      <sz val="1"/>
      <color theme="0"/>
      <name val="Wingdings 2"/>
    </font>
  </fonts>
  <fills count="8">
    <fill>
      <patternFill patternType="none"/>
    </fill>
    <fill>
      <patternFill patternType="gray125"/>
    </fill>
    <fill>
      <patternFill patternType="solid">
        <fgColor rgb="FFFFFFFF"/>
      </patternFill>
    </fill>
    <fill>
      <patternFill patternType="solid">
        <fgColor rgb="FFD7EAD3"/>
      </patternFill>
    </fill>
    <fill>
      <patternFill patternType="solid">
        <fgColor rgb="FFE3FAFD"/>
      </patternFill>
    </fill>
    <fill>
      <patternFill patternType="solid">
        <fgColor rgb="FFFFFFC0"/>
      </patternFill>
    </fill>
    <fill>
      <patternFill patternType="solid">
        <fgColor rgb="FFB7E4FF"/>
      </patternFill>
    </fill>
    <fill>
      <patternFill patternType="lightDown">
        <fgColor rgb="FFC0C0C0"/>
      </patternFill>
    </fill>
  </fills>
  <borders count="16">
    <border>
      <left/>
      <right/>
      <top/>
      <bottom/>
      <diagonal/>
    </border>
    <border>
      <left style="thin">
        <color rgb="FFC0C0C0"/>
      </left>
      <right style="thin">
        <color rgb="FFC0C0C0"/>
      </right>
      <top style="thin">
        <color rgb="FFC0C0C0"/>
      </top>
      <bottom style="thin">
        <color rgb="FFC0C0C0"/>
      </bottom>
      <diagonal/>
    </border>
    <border>
      <left/>
      <right style="thin">
        <color rgb="FFC0C0C0"/>
      </right>
      <top/>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right/>
      <top style="thin">
        <color rgb="FFC0C0C0"/>
      </top>
      <bottom/>
      <diagonal/>
    </border>
    <border>
      <left/>
      <right/>
      <top/>
      <bottom style="thin">
        <color rgb="FFC0C0C0"/>
      </bottom>
      <diagonal/>
    </border>
    <border>
      <left style="thin">
        <color rgb="FFC0C0C0"/>
      </left>
      <right style="thin">
        <color rgb="FFC0C0C0"/>
      </right>
      <top/>
      <bottom/>
      <diagonal/>
    </border>
    <border>
      <left style="thin">
        <color rgb="FFC0C0C0"/>
      </left>
      <right/>
      <top style="thin">
        <color rgb="FFC0C0C0"/>
      </top>
      <bottom/>
      <diagonal/>
    </border>
    <border>
      <left/>
      <right style="thin">
        <color rgb="FFC0C0C0"/>
      </right>
      <top style="thin">
        <color rgb="FFC0C0C0"/>
      </top>
      <bottom/>
      <diagonal/>
    </border>
    <border>
      <left style="thin">
        <color rgb="FFC0C0C0"/>
      </left>
      <right/>
      <top/>
      <bottom style="thin">
        <color rgb="FFC0C0C0"/>
      </bottom>
      <diagonal/>
    </border>
    <border>
      <left/>
      <right style="thin">
        <color rgb="FFC0C0C0"/>
      </right>
      <top/>
      <bottom style="thin">
        <color rgb="FFC0C0C0"/>
      </bottom>
      <diagonal/>
    </border>
    <border>
      <left style="thin">
        <color rgb="FFC0C0C0"/>
      </left>
      <right/>
      <top/>
      <bottom/>
      <diagonal/>
    </border>
  </borders>
  <cellStyleXfs count="2">
    <xf numFmtId="0" fontId="0" fillId="0" borderId="0"/>
    <xf numFmtId="49" fontId="1" fillId="0" borderId="0" applyFill="0" applyBorder="0">
      <alignment vertical="top"/>
    </xf>
  </cellStyleXfs>
  <cellXfs count="224">
    <xf numFmtId="0" fontId="0" fillId="0" borderId="0" xfId="0"/>
    <xf numFmtId="0" fontId="2" fillId="0" borderId="0" xfId="1" applyNumberFormat="1" applyFont="1" applyAlignment="1">
      <alignment vertical="center" wrapText="1"/>
    </xf>
    <xf numFmtId="0" fontId="2" fillId="0" borderId="0" xfId="1" applyNumberFormat="1" applyFont="1" applyAlignment="1">
      <alignment horizontal="center" vertical="center" wrapText="1"/>
    </xf>
    <xf numFmtId="49" fontId="2" fillId="0" borderId="0" xfId="1" applyNumberFormat="1" applyFont="1" applyAlignment="1">
      <alignment vertical="center" wrapText="1"/>
    </xf>
    <xf numFmtId="49" fontId="3" fillId="0" borderId="0" xfId="1" applyNumberFormat="1" applyFont="1" applyAlignment="1">
      <alignment vertical="center" wrapText="1"/>
    </xf>
    <xf numFmtId="0" fontId="4" fillId="0" borderId="0" xfId="1" applyNumberFormat="1" applyFont="1" applyAlignment="1">
      <alignment vertical="center" wrapText="1"/>
    </xf>
    <xf numFmtId="0" fontId="5" fillId="0" borderId="0" xfId="1" applyNumberFormat="1" applyFont="1" applyAlignment="1">
      <alignment vertical="center" wrapText="1"/>
    </xf>
    <xf numFmtId="0" fontId="2" fillId="0" borderId="0" xfId="1" applyNumberFormat="1" applyFont="1" applyAlignment="1">
      <alignment horizontal="left" vertical="center" wrapText="1"/>
    </xf>
    <xf numFmtId="0" fontId="6" fillId="0" borderId="0" xfId="1" applyNumberFormat="1" applyFont="1" applyAlignment="1">
      <alignment vertical="center" wrapText="1"/>
    </xf>
    <xf numFmtId="49" fontId="1" fillId="0" borderId="0" xfId="1" applyNumberFormat="1" applyFont="1">
      <alignment vertical="top"/>
    </xf>
    <xf numFmtId="0" fontId="2" fillId="0" borderId="0" xfId="1" applyNumberFormat="1" applyFont="1" applyAlignment="1">
      <alignment horizontal="left" vertical="center" indent="1"/>
    </xf>
    <xf numFmtId="0" fontId="2" fillId="0" borderId="0" xfId="1" applyNumberFormat="1" applyFont="1" applyAlignment="1">
      <alignment horizontal="center" vertical="center"/>
    </xf>
    <xf numFmtId="49" fontId="3" fillId="0" borderId="0" xfId="1" applyNumberFormat="1" applyFont="1">
      <alignment vertical="top"/>
    </xf>
    <xf numFmtId="49" fontId="2" fillId="0" borderId="2" xfId="1" applyNumberFormat="1" applyFont="1" applyBorder="1">
      <alignment vertical="top"/>
    </xf>
    <xf numFmtId="0" fontId="2" fillId="2" borderId="1" xfId="1" applyNumberFormat="1" applyFont="1" applyFill="1" applyBorder="1" applyAlignment="1">
      <alignment horizontal="left" vertical="center" wrapText="1"/>
    </xf>
    <xf numFmtId="0" fontId="2" fillId="0" borderId="1" xfId="1" applyNumberFormat="1" applyFont="1" applyBorder="1" applyAlignment="1">
      <alignment vertical="center" wrapText="1"/>
    </xf>
    <xf numFmtId="0" fontId="2" fillId="0" borderId="1" xfId="1" applyNumberFormat="1" applyFont="1" applyBorder="1" applyAlignment="1">
      <alignment horizontal="left" vertical="center" wrapText="1" indent="6"/>
    </xf>
    <xf numFmtId="0" fontId="2" fillId="3" borderId="3" xfId="1" applyNumberFormat="1" applyFont="1" applyFill="1" applyBorder="1" applyAlignment="1">
      <alignment horizontal="left" vertical="center" wrapText="1"/>
    </xf>
    <xf numFmtId="0" fontId="7" fillId="0" borderId="1" xfId="1" applyNumberFormat="1" applyFont="1" applyBorder="1" applyAlignment="1">
      <alignment vertical="top" wrapText="1"/>
    </xf>
    <xf numFmtId="0" fontId="6" fillId="0" borderId="0" xfId="1" applyNumberFormat="1" applyFont="1" applyAlignment="1">
      <alignment vertical="center"/>
    </xf>
    <xf numFmtId="0" fontId="3" fillId="0" borderId="0" xfId="1" applyNumberFormat="1" applyFont="1" applyAlignment="1">
      <alignment horizontal="center" vertical="center" wrapText="1"/>
    </xf>
    <xf numFmtId="0" fontId="8" fillId="2" borderId="0" xfId="1" applyNumberFormat="1" applyFont="1" applyFill="1" applyAlignment="1">
      <alignment horizontal="center" vertical="center" wrapText="1"/>
    </xf>
    <xf numFmtId="0" fontId="2" fillId="0" borderId="2" xfId="1" applyNumberFormat="1" applyFont="1" applyBorder="1" applyAlignment="1">
      <alignment vertical="center" wrapText="1"/>
    </xf>
    <xf numFmtId="0" fontId="2" fillId="2" borderId="1" xfId="1" applyNumberFormat="1" applyFont="1" applyFill="1" applyBorder="1" applyAlignment="1">
      <alignment horizontal="left" vertical="center" wrapText="1" indent="1"/>
    </xf>
    <xf numFmtId="0" fontId="8" fillId="0" borderId="0" xfId="1" applyNumberFormat="1" applyFont="1" applyAlignment="1">
      <alignment vertical="center" wrapText="1"/>
    </xf>
    <xf numFmtId="0" fontId="2" fillId="2" borderId="1" xfId="1" applyNumberFormat="1" applyFont="1" applyFill="1" applyBorder="1" applyAlignment="1">
      <alignment horizontal="left" vertical="center" wrapText="1" indent="2"/>
    </xf>
    <xf numFmtId="0" fontId="2" fillId="2" borderId="1" xfId="1" applyNumberFormat="1" applyFont="1" applyFill="1" applyBorder="1" applyAlignment="1">
      <alignment horizontal="left" vertical="center" wrapText="1" indent="3"/>
    </xf>
    <xf numFmtId="0" fontId="9" fillId="0" borderId="0" xfId="1" applyNumberFormat="1" applyFont="1" applyAlignment="1">
      <alignment horizontal="left" vertical="center" indent="1"/>
    </xf>
    <xf numFmtId="0" fontId="9" fillId="0" borderId="0" xfId="1" applyNumberFormat="1" applyFont="1" applyAlignment="1">
      <alignment horizontal="center" vertical="center"/>
    </xf>
    <xf numFmtId="49" fontId="9" fillId="0" borderId="0" xfId="1" applyNumberFormat="1" applyFont="1" applyAlignment="1">
      <alignment vertical="center" wrapText="1"/>
    </xf>
    <xf numFmtId="0" fontId="6" fillId="0" borderId="0" xfId="1" applyNumberFormat="1" applyFont="1" applyAlignment="1">
      <alignment horizontal="center" vertical="center" wrapText="1"/>
    </xf>
    <xf numFmtId="0" fontId="6" fillId="0" borderId="2" xfId="1" applyNumberFormat="1" applyFont="1" applyBorder="1" applyAlignment="1">
      <alignment horizontal="center" vertical="center" wrapText="1"/>
    </xf>
    <xf numFmtId="0" fontId="6" fillId="0" borderId="1" xfId="1" applyNumberFormat="1" applyFont="1" applyBorder="1" applyAlignment="1">
      <alignment horizontal="left" vertical="center" wrapText="1"/>
    </xf>
    <xf numFmtId="0" fontId="6" fillId="0" borderId="1" xfId="1" applyNumberFormat="1" applyFont="1" applyBorder="1" applyAlignment="1">
      <alignment horizontal="left" vertical="center" wrapText="1" indent="4"/>
    </xf>
    <xf numFmtId="0" fontId="6" fillId="0" borderId="1" xfId="1" applyNumberFormat="1" applyFont="1" applyBorder="1" applyAlignment="1">
      <alignment horizontal="left" vertical="center" wrapText="1" indent="6"/>
    </xf>
    <xf numFmtId="0" fontId="6" fillId="0" borderId="3" xfId="1" applyNumberFormat="1" applyFont="1" applyBorder="1" applyAlignment="1">
      <alignment horizontal="left" vertical="center" wrapText="1"/>
    </xf>
    <xf numFmtId="0" fontId="6" fillId="0" borderId="1" xfId="1" applyNumberFormat="1" applyFont="1" applyBorder="1" applyAlignment="1">
      <alignment vertical="top" wrapText="1"/>
    </xf>
    <xf numFmtId="0" fontId="6" fillId="0" borderId="2" xfId="1" applyNumberFormat="1" applyFont="1" applyBorder="1" applyAlignment="1">
      <alignment vertical="center" wrapText="1"/>
    </xf>
    <xf numFmtId="0" fontId="6" fillId="0" borderId="1" xfId="1" applyNumberFormat="1" applyFont="1" applyBorder="1" applyAlignment="1">
      <alignment horizontal="left" vertical="center" wrapText="1" indent="5"/>
    </xf>
    <xf numFmtId="0" fontId="2" fillId="0" borderId="1" xfId="1" applyNumberFormat="1" applyFont="1" applyBorder="1" applyAlignment="1">
      <alignment horizontal="center" vertical="center" wrapText="1"/>
    </xf>
    <xf numFmtId="0" fontId="6" fillId="0" borderId="2" xfId="1" applyNumberFormat="1" applyFont="1" applyBorder="1" applyAlignment="1">
      <alignment horizontal="center" vertical="top" wrapText="1"/>
    </xf>
    <xf numFmtId="0" fontId="2" fillId="2" borderId="6" xfId="1" applyNumberFormat="1" applyFont="1" applyFill="1" applyBorder="1" applyAlignment="1">
      <alignment horizontal="left" vertical="center" wrapText="1"/>
    </xf>
    <xf numFmtId="49" fontId="2" fillId="4" borderId="6" xfId="1" applyNumberFormat="1" applyFont="1" applyFill="1" applyBorder="1" applyAlignment="1" applyProtection="1">
      <alignment horizontal="left" vertical="center" wrapText="1" indent="6"/>
      <protection locked="0"/>
    </xf>
    <xf numFmtId="4" fontId="2" fillId="5" borderId="1" xfId="1" applyNumberFormat="1" applyFont="1" applyFill="1" applyBorder="1" applyAlignment="1" applyProtection="1">
      <alignment horizontal="right" vertical="center" wrapText="1"/>
      <protection locked="0"/>
    </xf>
    <xf numFmtId="164" fontId="2" fillId="5" borderId="1" xfId="1" applyNumberFormat="1" applyFont="1" applyFill="1" applyBorder="1" applyAlignment="1" applyProtection="1">
      <alignment horizontal="right" vertical="center" wrapText="1"/>
      <protection locked="0"/>
    </xf>
    <xf numFmtId="165" fontId="1" fillId="4" borderId="1" xfId="1" applyNumberFormat="1" applyFont="1" applyFill="1" applyBorder="1" applyAlignment="1" applyProtection="1">
      <alignment horizontal="center" vertical="center" wrapText="1"/>
      <protection locked="0"/>
    </xf>
    <xf numFmtId="49" fontId="2" fillId="6" borderId="1" xfId="1" applyNumberFormat="1" applyFont="1" applyFill="1" applyBorder="1" applyAlignment="1">
      <alignment horizontal="center" vertical="center" wrapText="1"/>
    </xf>
    <xf numFmtId="49" fontId="2" fillId="5" borderId="6" xfId="1" applyNumberFormat="1" applyFont="1" applyFill="1" applyBorder="1" applyAlignment="1" applyProtection="1">
      <alignment horizontal="left" vertical="center" wrapText="1" indent="6"/>
      <protection locked="0"/>
    </xf>
    <xf numFmtId="4" fontId="2" fillId="4" borderId="1" xfId="1" applyNumberFormat="1" applyFont="1" applyFill="1" applyBorder="1" applyAlignment="1" applyProtection="1">
      <alignment horizontal="left" vertical="center" wrapText="1" indent="1"/>
      <protection locked="0"/>
    </xf>
    <xf numFmtId="4" fontId="2" fillId="0" borderId="6" xfId="1" applyNumberFormat="1" applyFont="1" applyBorder="1" applyAlignment="1">
      <alignment horizontal="right" vertical="center" wrapText="1"/>
    </xf>
    <xf numFmtId="49" fontId="10" fillId="7" borderId="5" xfId="1" applyNumberFormat="1" applyFont="1" applyFill="1" applyBorder="1" applyAlignment="1">
      <alignment horizontal="left" vertical="center"/>
    </xf>
    <xf numFmtId="49" fontId="11" fillId="7" borderId="3" xfId="1" applyNumberFormat="1" applyFont="1" applyFill="1" applyBorder="1" applyAlignment="1">
      <alignment horizontal="left" vertical="center" indent="5"/>
    </xf>
    <xf numFmtId="49" fontId="2" fillId="7" borderId="3" xfId="1" applyNumberFormat="1" applyFont="1" applyFill="1" applyBorder="1" applyAlignment="1">
      <alignment horizontal="center" vertical="center" wrapText="1"/>
    </xf>
    <xf numFmtId="49" fontId="2" fillId="7" borderId="4" xfId="1" applyNumberFormat="1" applyFont="1" applyFill="1" applyBorder="1" applyAlignment="1">
      <alignment horizontal="center" vertical="center" wrapText="1"/>
    </xf>
    <xf numFmtId="49" fontId="12" fillId="0" borderId="5" xfId="1" applyNumberFormat="1" applyFont="1" applyBorder="1" applyAlignment="1">
      <alignment horizontal="left" vertical="center"/>
    </xf>
    <xf numFmtId="49" fontId="6" fillId="0" borderId="3" xfId="1" applyNumberFormat="1" applyFont="1" applyBorder="1" applyAlignment="1">
      <alignment horizontal="left" vertical="center" indent="4"/>
    </xf>
    <xf numFmtId="49" fontId="6" fillId="0" borderId="3" xfId="1" applyNumberFormat="1" applyFont="1" applyBorder="1" applyAlignment="1">
      <alignment horizontal="center" vertical="center" wrapText="1"/>
    </xf>
    <xf numFmtId="49" fontId="6" fillId="0" borderId="4" xfId="1" applyNumberFormat="1" applyFont="1" applyBorder="1" applyAlignment="1">
      <alignment horizontal="center" vertical="center" wrapText="1"/>
    </xf>
    <xf numFmtId="0" fontId="9" fillId="0" borderId="0" xfId="1" applyNumberFormat="1" applyFont="1" applyAlignment="1">
      <alignment horizontal="left" vertical="center" wrapText="1"/>
    </xf>
    <xf numFmtId="0" fontId="9" fillId="0" borderId="0" xfId="1" applyNumberFormat="1" applyFont="1" applyAlignment="1">
      <alignment vertical="center" wrapText="1"/>
    </xf>
    <xf numFmtId="49" fontId="6" fillId="0" borderId="0" xfId="1" applyNumberFormat="1" applyFont="1">
      <alignment vertical="top"/>
    </xf>
    <xf numFmtId="49" fontId="13" fillId="0" borderId="0" xfId="1" applyNumberFormat="1" applyFont="1">
      <alignment vertical="top"/>
    </xf>
    <xf numFmtId="49" fontId="6" fillId="0" borderId="2" xfId="1" applyNumberFormat="1" applyFont="1" applyBorder="1">
      <alignment vertical="top"/>
    </xf>
    <xf numFmtId="49" fontId="12" fillId="0" borderId="0" xfId="1" applyNumberFormat="1" applyFont="1" applyAlignment="1">
      <alignment horizontal="left" vertical="center"/>
    </xf>
    <xf numFmtId="49" fontId="6" fillId="0" borderId="0" xfId="1" applyNumberFormat="1" applyFont="1" applyAlignment="1">
      <alignment horizontal="left" vertical="center" indent="1"/>
    </xf>
    <xf numFmtId="49" fontId="6" fillId="0" borderId="0" xfId="1" applyNumberFormat="1" applyFont="1" applyAlignment="1">
      <alignment horizontal="center" vertical="center" wrapText="1"/>
    </xf>
    <xf numFmtId="49" fontId="9" fillId="0" borderId="0" xfId="1" applyNumberFormat="1" applyFont="1" applyAlignment="1">
      <alignment horizontal="left" vertical="center"/>
    </xf>
    <xf numFmtId="49" fontId="6" fillId="0" borderId="0" xfId="1" applyNumberFormat="1" applyFont="1" applyAlignment="1">
      <alignment horizontal="left" vertical="center" wrapText="1" indent="1"/>
    </xf>
    <xf numFmtId="4" fontId="6" fillId="0" borderId="1" xfId="1" applyNumberFormat="1" applyFont="1" applyBorder="1" applyAlignment="1">
      <alignment horizontal="right" vertical="center" wrapText="1"/>
    </xf>
    <xf numFmtId="164" fontId="6" fillId="0" borderId="1" xfId="1" applyNumberFormat="1" applyFont="1" applyBorder="1" applyAlignment="1">
      <alignment horizontal="right" vertical="center" wrapText="1"/>
    </xf>
    <xf numFmtId="165" fontId="6" fillId="0" borderId="1" xfId="1" applyNumberFormat="1" applyFont="1" applyBorder="1" applyAlignment="1">
      <alignment horizontal="center" vertical="center" wrapText="1"/>
    </xf>
    <xf numFmtId="49" fontId="6" fillId="0" borderId="1" xfId="1" applyNumberFormat="1" applyFont="1" applyBorder="1" applyAlignment="1">
      <alignment horizontal="center" vertical="center" wrapText="1"/>
    </xf>
    <xf numFmtId="49" fontId="2" fillId="0" borderId="1" xfId="1" applyNumberFormat="1" applyFont="1" applyBorder="1" applyAlignment="1">
      <alignment vertical="center" wrapText="1"/>
    </xf>
    <xf numFmtId="0" fontId="2" fillId="0" borderId="0" xfId="1" applyNumberFormat="1" applyFont="1" applyAlignment="1">
      <alignment horizontal="left" vertical="center"/>
    </xf>
    <xf numFmtId="49" fontId="2" fillId="0" borderId="0" xfId="1" applyNumberFormat="1" applyFont="1" applyAlignment="1">
      <alignment horizontal="left" vertical="center"/>
    </xf>
    <xf numFmtId="49" fontId="3" fillId="0" borderId="0" xfId="1" applyNumberFormat="1" applyFont="1" applyAlignment="1">
      <alignment horizontal="left" vertical="center"/>
    </xf>
    <xf numFmtId="0" fontId="4" fillId="0" borderId="0" xfId="1" applyNumberFormat="1" applyFont="1" applyAlignment="1">
      <alignment horizontal="left" vertical="center"/>
    </xf>
    <xf numFmtId="0" fontId="3" fillId="0" borderId="0" xfId="1" applyNumberFormat="1" applyFont="1" applyAlignment="1">
      <alignment horizontal="left" vertical="center"/>
    </xf>
    <xf numFmtId="0" fontId="6" fillId="0" borderId="0" xfId="1" applyNumberFormat="1" applyFont="1" applyAlignment="1">
      <alignment horizontal="left" vertical="center"/>
    </xf>
    <xf numFmtId="0" fontId="4" fillId="2" borderId="0" xfId="1" applyNumberFormat="1" applyFont="1" applyFill="1" applyAlignment="1">
      <alignment vertical="center" wrapText="1"/>
    </xf>
    <xf numFmtId="0" fontId="5" fillId="2" borderId="0" xfId="1" applyNumberFormat="1" applyFont="1" applyFill="1" applyAlignment="1">
      <alignment vertical="center" wrapText="1"/>
    </xf>
    <xf numFmtId="0" fontId="2" fillId="2" borderId="0" xfId="1" applyNumberFormat="1" applyFont="1" applyFill="1" applyAlignment="1">
      <alignment horizontal="left" vertical="center" wrapText="1"/>
    </xf>
    <xf numFmtId="0" fontId="2" fillId="2" borderId="0" xfId="1" applyNumberFormat="1" applyFont="1" applyFill="1" applyAlignment="1">
      <alignment vertical="center" wrapText="1"/>
    </xf>
    <xf numFmtId="0" fontId="14" fillId="0" borderId="0" xfId="1" applyNumberFormat="1" applyFont="1" applyAlignment="1">
      <alignment vertical="center" wrapText="1"/>
    </xf>
    <xf numFmtId="0" fontId="15" fillId="2" borderId="0" xfId="1" applyNumberFormat="1" applyFont="1" applyFill="1" applyAlignment="1">
      <alignment horizontal="center" vertical="center" wrapText="1"/>
    </xf>
    <xf numFmtId="0" fontId="2" fillId="0" borderId="0" xfId="1" applyNumberFormat="1" applyFont="1" applyAlignment="1">
      <alignment vertical="center"/>
    </xf>
    <xf numFmtId="0" fontId="3" fillId="0" borderId="0" xfId="1" applyNumberFormat="1" applyFont="1" applyAlignment="1">
      <alignment vertical="center"/>
    </xf>
    <xf numFmtId="0" fontId="1" fillId="0" borderId="0" xfId="1" applyNumberFormat="1" applyFont="1" applyAlignment="1">
      <alignment vertical="center"/>
    </xf>
    <xf numFmtId="0" fontId="1" fillId="0" borderId="3" xfId="1" applyNumberFormat="1" applyFont="1" applyBorder="1" applyAlignment="1">
      <alignment vertical="center"/>
    </xf>
    <xf numFmtId="0" fontId="16" fillId="0" borderId="0" xfId="1" applyNumberFormat="1" applyFont="1" applyAlignment="1">
      <alignment vertical="center"/>
    </xf>
    <xf numFmtId="0" fontId="2" fillId="0" borderId="0" xfId="1" applyNumberFormat="1" applyFont="1" applyAlignment="1">
      <alignment horizontal="right" vertical="center" wrapText="1"/>
    </xf>
    <xf numFmtId="0" fontId="2" fillId="2" borderId="9" xfId="1" applyNumberFormat="1" applyFont="1" applyFill="1" applyBorder="1" applyAlignment="1">
      <alignment vertical="center" wrapText="1"/>
    </xf>
    <xf numFmtId="0" fontId="17" fillId="0" borderId="9" xfId="1" applyNumberFormat="1" applyFont="1" applyBorder="1" applyAlignment="1">
      <alignment horizontal="center" vertical="center" wrapText="1"/>
    </xf>
    <xf numFmtId="0" fontId="2" fillId="0" borderId="6" xfId="1" applyNumberFormat="1" applyFont="1" applyBorder="1" applyAlignment="1">
      <alignment vertical="center" wrapText="1"/>
    </xf>
    <xf numFmtId="0" fontId="2" fillId="0" borderId="10" xfId="1" applyNumberFormat="1" applyFont="1" applyBorder="1" applyAlignment="1">
      <alignment vertical="center" wrapText="1"/>
    </xf>
    <xf numFmtId="0" fontId="2" fillId="0" borderId="7" xfId="1" applyNumberFormat="1" applyFont="1" applyBorder="1" applyAlignment="1">
      <alignment vertical="center" wrapText="1"/>
    </xf>
    <xf numFmtId="0" fontId="2" fillId="2" borderId="1" xfId="1" applyNumberFormat="1" applyFont="1" applyFill="1" applyBorder="1" applyAlignment="1">
      <alignment horizontal="center" vertical="center" wrapText="1"/>
    </xf>
    <xf numFmtId="0" fontId="1" fillId="0" borderId="1" xfId="1" applyNumberFormat="1" applyFont="1" applyBorder="1" applyAlignment="1">
      <alignment horizontal="center" vertical="center" wrapText="1"/>
    </xf>
    <xf numFmtId="0" fontId="2" fillId="2" borderId="14" xfId="1" applyNumberFormat="1" applyFont="1" applyFill="1" applyBorder="1" applyAlignment="1">
      <alignment horizontal="center" vertical="center" wrapText="1"/>
    </xf>
    <xf numFmtId="0" fontId="2" fillId="2" borderId="7" xfId="1" applyNumberFormat="1" applyFont="1" applyFill="1" applyBorder="1" applyAlignment="1">
      <alignment horizontal="center" vertical="center" wrapText="1"/>
    </xf>
    <xf numFmtId="49" fontId="6" fillId="0" borderId="0" xfId="1" applyNumberFormat="1" applyFont="1" applyAlignment="1">
      <alignment vertical="center" wrapText="1"/>
    </xf>
    <xf numFmtId="0" fontId="13" fillId="2" borderId="0" xfId="1" applyNumberFormat="1" applyFont="1" applyFill="1" applyAlignment="1">
      <alignment vertical="center" wrapText="1"/>
    </xf>
    <xf numFmtId="49" fontId="18" fillId="2" borderId="8" xfId="1" applyNumberFormat="1" applyFont="1" applyFill="1" applyBorder="1" applyAlignment="1">
      <alignment horizontal="left" vertical="center" wrapText="1"/>
    </xf>
    <xf numFmtId="49" fontId="18" fillId="2" borderId="8" xfId="1" applyNumberFormat="1" applyFont="1" applyFill="1" applyBorder="1" applyAlignment="1">
      <alignment horizontal="center" vertical="center" wrapText="1"/>
    </xf>
    <xf numFmtId="0" fontId="6" fillId="2" borderId="8" xfId="1" applyNumberFormat="1" applyFont="1" applyFill="1" applyBorder="1" applyAlignment="1">
      <alignment horizontal="center" vertical="center" wrapText="1"/>
    </xf>
    <xf numFmtId="0" fontId="18" fillId="2" borderId="8" xfId="1" applyNumberFormat="1" applyFont="1" applyFill="1" applyBorder="1" applyAlignment="1">
      <alignment horizontal="center" vertical="center" wrapText="1"/>
    </xf>
    <xf numFmtId="0" fontId="18" fillId="2" borderId="0" xfId="1" applyNumberFormat="1" applyFont="1" applyFill="1" applyAlignment="1">
      <alignment horizontal="center" vertical="center" wrapText="1"/>
    </xf>
    <xf numFmtId="165" fontId="1" fillId="2" borderId="1" xfId="1" applyNumberFormat="1" applyFont="1" applyFill="1" applyBorder="1" applyAlignment="1">
      <alignment horizontal="center" vertical="center" wrapText="1"/>
    </xf>
    <xf numFmtId="49" fontId="9" fillId="0" borderId="2" xfId="1" applyNumberFormat="1" applyFont="1" applyBorder="1">
      <alignment vertical="top"/>
    </xf>
    <xf numFmtId="0" fontId="3" fillId="0" borderId="0" xfId="1" applyNumberFormat="1" applyFont="1" applyAlignment="1">
      <alignment vertical="center" wrapText="1"/>
    </xf>
    <xf numFmtId="0" fontId="2" fillId="0" borderId="0" xfId="1" applyNumberFormat="1" applyFont="1" applyAlignment="1">
      <alignment horizontal="right" vertical="top" wrapText="1"/>
    </xf>
    <xf numFmtId="0" fontId="2" fillId="0" borderId="0" xfId="1" applyNumberFormat="1" applyFont="1" applyAlignment="1">
      <alignment horizontal="left" vertical="top" wrapText="1"/>
    </xf>
    <xf numFmtId="0" fontId="2" fillId="0" borderId="0" xfId="1" applyNumberFormat="1" applyFont="1" applyAlignment="1">
      <alignment horizontal="left" vertical="top" wrapText="1"/>
    </xf>
    <xf numFmtId="0" fontId="6" fillId="0" borderId="0" xfId="1" applyNumberFormat="1" applyFont="1" applyAlignment="1">
      <alignment horizontal="center" vertical="center" wrapText="1"/>
    </xf>
    <xf numFmtId="0" fontId="18" fillId="2" borderId="8" xfId="1" applyNumberFormat="1" applyFont="1" applyFill="1" applyBorder="1" applyAlignment="1">
      <alignment horizontal="center" vertical="center" wrapText="1"/>
    </xf>
    <xf numFmtId="0" fontId="2" fillId="2" borderId="1" xfId="1" applyNumberFormat="1" applyFont="1" applyFill="1" applyBorder="1" applyAlignment="1">
      <alignment horizontal="left" vertical="center" wrapText="1"/>
    </xf>
    <xf numFmtId="0" fontId="2" fillId="2" borderId="1" xfId="1" applyNumberFormat="1" applyFont="1" applyFill="1" applyBorder="1" applyAlignment="1">
      <alignment horizontal="center" vertical="center" wrapText="1"/>
    </xf>
    <xf numFmtId="0" fontId="2" fillId="2" borderId="7" xfId="1" applyNumberFormat="1" applyFont="1" applyFill="1" applyBorder="1" applyAlignment="1">
      <alignment horizontal="center" vertical="center" wrapText="1"/>
    </xf>
    <xf numFmtId="164" fontId="2" fillId="4" borderId="1" xfId="1" applyNumberFormat="1" applyFont="1" applyFill="1" applyBorder="1" applyAlignment="1" applyProtection="1">
      <alignment horizontal="left" vertical="center" wrapText="1" indent="1"/>
      <protection locked="0"/>
    </xf>
    <xf numFmtId="0" fontId="3" fillId="0" borderId="0" xfId="1" applyNumberFormat="1" applyFont="1" applyAlignment="1">
      <alignment horizontal="left" vertical="center" indent="1"/>
    </xf>
    <xf numFmtId="0" fontId="3" fillId="0" borderId="0" xfId="1" applyNumberFormat="1" applyFont="1" applyAlignment="1">
      <alignment horizontal="center" vertical="center"/>
    </xf>
    <xf numFmtId="0" fontId="3" fillId="0" borderId="0" xfId="1" applyNumberFormat="1" applyFont="1" applyAlignment="1">
      <alignment horizontal="left" vertical="center" wrapText="1"/>
    </xf>
    <xf numFmtId="0" fontId="6" fillId="0" borderId="0" xfId="1" applyNumberFormat="1" applyFont="1" applyAlignment="1">
      <alignment horizontal="left" vertical="center" indent="1"/>
    </xf>
    <xf numFmtId="0" fontId="6" fillId="0" borderId="0" xfId="1" applyNumberFormat="1" applyFont="1" applyAlignment="1">
      <alignment horizontal="center" vertical="center"/>
    </xf>
    <xf numFmtId="0" fontId="2" fillId="0" borderId="1" xfId="1" applyNumberFormat="1" applyFont="1" applyBorder="1" applyAlignment="1">
      <alignment horizontal="left" vertical="center" wrapText="1" indent="4"/>
    </xf>
    <xf numFmtId="49" fontId="2" fillId="2" borderId="1" xfId="1" applyNumberFormat="1" applyFont="1" applyFill="1" applyBorder="1" applyAlignment="1">
      <alignment horizontal="center" vertical="center" wrapText="1"/>
    </xf>
    <xf numFmtId="0" fontId="2" fillId="6" borderId="1" xfId="1" applyNumberFormat="1" applyFont="1" applyFill="1" applyBorder="1" applyAlignment="1">
      <alignment horizontal="left" vertical="center" wrapText="1" indent="1"/>
    </xf>
    <xf numFmtId="4" fontId="2" fillId="7" borderId="3" xfId="1" applyNumberFormat="1" applyFont="1" applyFill="1" applyBorder="1" applyAlignment="1">
      <alignment horizontal="right" vertical="center" wrapText="1"/>
    </xf>
    <xf numFmtId="164" fontId="2" fillId="7" borderId="4" xfId="1" applyNumberFormat="1" applyFont="1" applyFill="1" applyBorder="1" applyAlignment="1">
      <alignment horizontal="right" vertical="center" wrapText="1"/>
    </xf>
    <xf numFmtId="49" fontId="11" fillId="7" borderId="5" xfId="1" applyNumberFormat="1" applyFont="1" applyFill="1" applyBorder="1" applyAlignment="1">
      <alignment horizontal="left" vertical="center"/>
    </xf>
    <xf numFmtId="49" fontId="11" fillId="7" borderId="3" xfId="1" applyNumberFormat="1" applyFont="1" applyFill="1" applyBorder="1" applyAlignment="1">
      <alignment horizontal="left" vertical="center"/>
    </xf>
    <xf numFmtId="49" fontId="11" fillId="7" borderId="3" xfId="1" applyNumberFormat="1" applyFont="1" applyFill="1" applyBorder="1" applyAlignment="1">
      <alignment horizontal="left" vertical="center" indent="1"/>
    </xf>
    <xf numFmtId="164" fontId="2" fillId="7" borderId="3" xfId="1" applyNumberFormat="1" applyFont="1" applyFill="1" applyBorder="1" applyAlignment="1">
      <alignment horizontal="right" vertical="center" wrapText="1"/>
    </xf>
    <xf numFmtId="4" fontId="2" fillId="0" borderId="10" xfId="1" applyNumberFormat="1" applyFont="1" applyBorder="1" applyAlignment="1">
      <alignment horizontal="right" vertical="center" wrapText="1"/>
    </xf>
    <xf numFmtId="49" fontId="11" fillId="7" borderId="5" xfId="1" applyNumberFormat="1" applyFont="1" applyFill="1" applyBorder="1" applyAlignment="1">
      <alignment horizontal="left" vertical="center" indent="1"/>
    </xf>
    <xf numFmtId="4" fontId="6" fillId="7" borderId="4" xfId="1" applyNumberFormat="1" applyFont="1" applyFill="1" applyBorder="1" applyAlignment="1">
      <alignment horizontal="center" vertical="center" wrapText="1"/>
    </xf>
    <xf numFmtId="49" fontId="11" fillId="7" borderId="5" xfId="1" applyNumberFormat="1" applyFont="1" applyFill="1" applyBorder="1" applyAlignment="1">
      <alignment vertical="center" wrapText="1"/>
    </xf>
    <xf numFmtId="49" fontId="11" fillId="7" borderId="3" xfId="1" applyNumberFormat="1" applyFont="1" applyFill="1" applyBorder="1" applyAlignment="1">
      <alignment vertical="center" wrapText="1"/>
    </xf>
    <xf numFmtId="4" fontId="6" fillId="7" borderId="3" xfId="1" applyNumberFormat="1" applyFont="1" applyFill="1" applyBorder="1" applyAlignment="1">
      <alignment horizontal="center" vertical="center" wrapText="1"/>
    </xf>
    <xf numFmtId="4" fontId="2" fillId="0" borderId="7" xfId="1" applyNumberFormat="1" applyFont="1" applyBorder="1" applyAlignment="1">
      <alignment horizontal="right" vertical="center" wrapText="1"/>
    </xf>
    <xf numFmtId="0" fontId="6" fillId="0" borderId="0" xfId="1" applyNumberFormat="1" applyFont="1" applyAlignment="1">
      <alignment horizontal="left" vertical="center" wrapText="1"/>
    </xf>
    <xf numFmtId="49" fontId="6" fillId="0" borderId="0" xfId="1" applyNumberFormat="1" applyFont="1" applyAlignment="1">
      <alignment horizontal="left" vertical="center"/>
    </xf>
    <xf numFmtId="0" fontId="19" fillId="0" borderId="0" xfId="1" applyNumberFormat="1" applyFont="1" applyAlignment="1">
      <alignment horizontal="center" vertical="center" wrapText="1"/>
    </xf>
    <xf numFmtId="0" fontId="6" fillId="0" borderId="0" xfId="1" applyNumberFormat="1" applyFont="1" applyAlignment="1">
      <alignment horizontal="left" vertical="center" wrapText="1" indent="4"/>
    </xf>
    <xf numFmtId="0" fontId="6" fillId="0" borderId="2" xfId="1" applyNumberFormat="1" applyFont="1" applyBorder="1" applyAlignment="1">
      <alignment horizontal="left" vertical="center" wrapText="1" indent="1"/>
    </xf>
    <xf numFmtId="49" fontId="3" fillId="0" borderId="1" xfId="1" applyNumberFormat="1" applyFont="1" applyBorder="1" applyAlignment="1">
      <alignment vertical="center" wrapText="1"/>
    </xf>
    <xf numFmtId="0" fontId="2" fillId="6" borderId="1" xfId="1" applyNumberFormat="1" applyFont="1" applyFill="1" applyBorder="1" applyAlignment="1" applyProtection="1">
      <alignment horizontal="left" vertical="center" wrapText="1" indent="1"/>
      <protection locked="0"/>
    </xf>
    <xf numFmtId="49" fontId="2" fillId="7" borderId="5" xfId="1" applyNumberFormat="1" applyFont="1" applyFill="1" applyBorder="1" applyAlignment="1">
      <alignment horizontal="center" vertical="center" wrapText="1"/>
    </xf>
    <xf numFmtId="0" fontId="2" fillId="0" borderId="0" xfId="1" applyNumberFormat="1" applyFont="1" applyAlignment="1">
      <alignment horizontal="left" vertical="top" wrapText="1"/>
    </xf>
    <xf numFmtId="49" fontId="2" fillId="6" borderId="1" xfId="1" applyNumberFormat="1" applyFont="1" applyFill="1" applyBorder="1" applyAlignment="1" applyProtection="1">
      <alignment horizontal="left" vertical="center" wrapText="1" indent="1"/>
      <protection locked="0"/>
    </xf>
    <xf numFmtId="49" fontId="2" fillId="6" borderId="1" xfId="1" applyNumberFormat="1" applyFont="1" applyFill="1" applyBorder="1" applyAlignment="1">
      <alignment horizontal="center" vertical="center" wrapText="1"/>
    </xf>
    <xf numFmtId="0" fontId="17" fillId="0" borderId="1" xfId="1" applyNumberFormat="1" applyFont="1" applyBorder="1" applyAlignment="1">
      <alignment horizontal="center" vertical="center" wrapText="1"/>
    </xf>
    <xf numFmtId="49" fontId="2" fillId="2" borderId="1" xfId="1" applyNumberFormat="1" applyFont="1" applyFill="1" applyBorder="1" applyAlignment="1">
      <alignment horizontal="center" vertical="center" wrapText="1"/>
    </xf>
    <xf numFmtId="0" fontId="3" fillId="0" borderId="1" xfId="1" applyNumberFormat="1" applyFont="1" applyBorder="1" applyAlignment="1">
      <alignment horizontal="center" vertical="center" wrapText="1"/>
    </xf>
    <xf numFmtId="0" fontId="3" fillId="0" borderId="5" xfId="1" applyNumberFormat="1" applyFont="1" applyBorder="1" applyAlignment="1">
      <alignment horizontal="center" vertical="center" wrapText="1"/>
    </xf>
    <xf numFmtId="0" fontId="6" fillId="0" borderId="0" xfId="1" applyNumberFormat="1" applyFont="1" applyAlignment="1">
      <alignment horizontal="center" vertical="center" wrapText="1"/>
    </xf>
    <xf numFmtId="0" fontId="6" fillId="0" borderId="3" xfId="1" applyNumberFormat="1" applyFont="1" applyBorder="1" applyAlignment="1">
      <alignment horizontal="left" vertical="center" wrapText="1"/>
    </xf>
    <xf numFmtId="0" fontId="6" fillId="0" borderId="4" xfId="1" applyNumberFormat="1" applyFont="1" applyBorder="1" applyAlignment="1">
      <alignment horizontal="left" vertical="center" wrapText="1"/>
    </xf>
    <xf numFmtId="0" fontId="6" fillId="0" borderId="5" xfId="1" applyNumberFormat="1" applyFont="1" applyBorder="1" applyAlignment="1">
      <alignment horizontal="left" vertical="center" wrapText="1"/>
    </xf>
    <xf numFmtId="0" fontId="2" fillId="2" borderId="6" xfId="1" applyNumberFormat="1" applyFont="1" applyFill="1" applyBorder="1" applyAlignment="1">
      <alignment horizontal="left" vertical="center" wrapText="1"/>
    </xf>
    <xf numFmtId="0" fontId="2" fillId="2" borderId="10" xfId="1" applyNumberFormat="1" applyFont="1" applyFill="1" applyBorder="1" applyAlignment="1">
      <alignment horizontal="left" vertical="center" wrapText="1"/>
    </xf>
    <xf numFmtId="0" fontId="2" fillId="2" borderId="7" xfId="1" applyNumberFormat="1" applyFont="1" applyFill="1" applyBorder="1" applyAlignment="1">
      <alignment horizontal="left" vertical="center" wrapText="1"/>
    </xf>
    <xf numFmtId="49" fontId="2" fillId="4" borderId="6" xfId="1" applyNumberFormat="1" applyFont="1" applyFill="1" applyBorder="1" applyAlignment="1" applyProtection="1">
      <alignment horizontal="left" vertical="center" wrapText="1" indent="6"/>
      <protection locked="0"/>
    </xf>
    <xf numFmtId="49" fontId="2" fillId="4" borderId="10" xfId="1" applyNumberFormat="1" applyFont="1" applyFill="1" applyBorder="1" applyAlignment="1" applyProtection="1">
      <alignment horizontal="left" vertical="center" wrapText="1" indent="6"/>
      <protection locked="0"/>
    </xf>
    <xf numFmtId="49" fontId="2" fillId="4" borderId="7" xfId="1" applyNumberFormat="1" applyFont="1" applyFill="1" applyBorder="1" applyAlignment="1" applyProtection="1">
      <alignment horizontal="left" vertical="center" wrapText="1" indent="6"/>
      <protection locked="0"/>
    </xf>
    <xf numFmtId="0" fontId="3" fillId="0" borderId="1" xfId="1" applyNumberFormat="1" applyFont="1" applyBorder="1" applyAlignment="1">
      <alignment horizontal="center" vertical="center"/>
    </xf>
    <xf numFmtId="0" fontId="3" fillId="0" borderId="5" xfId="1" applyNumberFormat="1" applyFont="1" applyBorder="1" applyAlignment="1">
      <alignment horizontal="center" vertical="center"/>
    </xf>
    <xf numFmtId="0" fontId="2" fillId="3" borderId="3" xfId="1" applyNumberFormat="1" applyFont="1" applyFill="1" applyBorder="1" applyAlignment="1">
      <alignment horizontal="left" vertical="center" wrapText="1"/>
    </xf>
    <xf numFmtId="0" fontId="2" fillId="3" borderId="4" xfId="1" applyNumberFormat="1" applyFont="1" applyFill="1" applyBorder="1" applyAlignment="1">
      <alignment horizontal="left" vertical="center" wrapText="1"/>
    </xf>
    <xf numFmtId="0" fontId="2" fillId="3" borderId="5" xfId="1" applyNumberFormat="1" applyFont="1" applyFill="1" applyBorder="1" applyAlignment="1">
      <alignment horizontal="left" vertical="center" wrapText="1"/>
    </xf>
    <xf numFmtId="0" fontId="1" fillId="0" borderId="5" xfId="1" applyNumberFormat="1" applyFont="1" applyBorder="1" applyAlignment="1">
      <alignment horizontal="center" vertical="center" wrapText="1"/>
    </xf>
    <xf numFmtId="0" fontId="1" fillId="0" borderId="4" xfId="1" applyNumberFormat="1" applyFont="1" applyBorder="1" applyAlignment="1">
      <alignment horizontal="center" vertical="center" wrapText="1"/>
    </xf>
    <xf numFmtId="0" fontId="18" fillId="2" borderId="8" xfId="1" applyNumberFormat="1" applyFont="1" applyFill="1" applyBorder="1" applyAlignment="1">
      <alignment horizontal="center" vertical="center" wrapText="1"/>
    </xf>
    <xf numFmtId="0" fontId="1" fillId="2" borderId="11" xfId="1" applyNumberFormat="1" applyFont="1" applyFill="1" applyBorder="1" applyAlignment="1">
      <alignment horizontal="center" vertical="center" wrapText="1"/>
    </xf>
    <xf numFmtId="0" fontId="1" fillId="2" borderId="8" xfId="1" applyNumberFormat="1" applyFont="1" applyFill="1" applyBorder="1" applyAlignment="1">
      <alignment horizontal="center" vertical="center" wrapText="1"/>
    </xf>
    <xf numFmtId="0" fontId="1" fillId="2" borderId="12" xfId="1" applyNumberFormat="1" applyFont="1" applyFill="1" applyBorder="1" applyAlignment="1">
      <alignment horizontal="center" vertical="center" wrapText="1"/>
    </xf>
    <xf numFmtId="0" fontId="1" fillId="2" borderId="15" xfId="1" applyNumberFormat="1" applyFont="1" applyFill="1" applyBorder="1" applyAlignment="1">
      <alignment horizontal="center" vertical="center" wrapText="1"/>
    </xf>
    <xf numFmtId="0" fontId="1" fillId="2" borderId="0" xfId="1" applyNumberFormat="1" applyFont="1" applyFill="1" applyAlignment="1">
      <alignment horizontal="center" vertical="center" wrapText="1"/>
    </xf>
    <xf numFmtId="0" fontId="1" fillId="2" borderId="13" xfId="1" applyNumberFormat="1" applyFont="1" applyFill="1" applyBorder="1" applyAlignment="1">
      <alignment horizontal="center" vertical="center" wrapText="1"/>
    </xf>
    <xf numFmtId="0" fontId="1" fillId="2" borderId="9" xfId="1" applyNumberFormat="1" applyFont="1" applyFill="1" applyBorder="1" applyAlignment="1">
      <alignment horizontal="center" vertical="center" wrapText="1"/>
    </xf>
    <xf numFmtId="0" fontId="1" fillId="2" borderId="14" xfId="1" applyNumberFormat="1" applyFont="1" applyFill="1" applyBorder="1" applyAlignment="1">
      <alignment horizontal="center" vertical="center" wrapText="1"/>
    </xf>
    <xf numFmtId="0" fontId="1" fillId="2" borderId="3" xfId="1" applyNumberFormat="1" applyFont="1" applyFill="1" applyBorder="1" applyAlignment="1">
      <alignment horizontal="center" vertical="center" wrapText="1"/>
    </xf>
    <xf numFmtId="0" fontId="1" fillId="2" borderId="4" xfId="1" applyNumberFormat="1" applyFont="1" applyFill="1" applyBorder="1" applyAlignment="1">
      <alignment horizontal="center" vertical="center" wrapText="1"/>
    </xf>
    <xf numFmtId="0" fontId="2" fillId="2" borderId="6" xfId="1" applyNumberFormat="1" applyFont="1" applyFill="1" applyBorder="1" applyAlignment="1">
      <alignment horizontal="center" vertical="center" wrapText="1"/>
    </xf>
    <xf numFmtId="0" fontId="2" fillId="2" borderId="10" xfId="1" applyNumberFormat="1" applyFont="1" applyFill="1" applyBorder="1" applyAlignment="1">
      <alignment horizontal="center" vertical="center" wrapText="1"/>
    </xf>
    <xf numFmtId="0" fontId="2" fillId="2" borderId="7" xfId="1" applyNumberFormat="1" applyFont="1" applyFill="1" applyBorder="1" applyAlignment="1">
      <alignment horizontal="center" vertical="center" wrapText="1"/>
    </xf>
    <xf numFmtId="49" fontId="11" fillId="7" borderId="6" xfId="1" applyNumberFormat="1" applyFont="1" applyFill="1" applyBorder="1" applyAlignment="1">
      <alignment horizontal="center" vertical="center" textRotation="90" wrapText="1"/>
    </xf>
    <xf numFmtId="49" fontId="11" fillId="7" borderId="10" xfId="1" applyNumberFormat="1" applyFont="1" applyFill="1" applyBorder="1" applyAlignment="1">
      <alignment horizontal="center" vertical="center" textRotation="90" wrapText="1"/>
    </xf>
    <xf numFmtId="49" fontId="11" fillId="7" borderId="7" xfId="1" applyNumberFormat="1" applyFont="1" applyFill="1" applyBorder="1" applyAlignment="1">
      <alignment horizontal="center" vertical="center" textRotation="90" wrapText="1"/>
    </xf>
    <xf numFmtId="0" fontId="2" fillId="0" borderId="1" xfId="1" applyNumberFormat="1" applyFont="1" applyBorder="1" applyAlignment="1">
      <alignment horizontal="center" vertical="center" wrapText="1"/>
    </xf>
    <xf numFmtId="0" fontId="2" fillId="0" borderId="11" xfId="1" applyNumberFormat="1" applyFont="1" applyBorder="1" applyAlignment="1">
      <alignment horizontal="center" vertical="center" wrapText="1"/>
    </xf>
    <xf numFmtId="0" fontId="2" fillId="0" borderId="8" xfId="1" applyNumberFormat="1" applyFont="1" applyBorder="1" applyAlignment="1">
      <alignment horizontal="center" vertical="center" wrapText="1"/>
    </xf>
    <xf numFmtId="0" fontId="2" fillId="0" borderId="12" xfId="1" applyNumberFormat="1" applyFont="1" applyBorder="1" applyAlignment="1">
      <alignment horizontal="center" vertical="center" wrapText="1"/>
    </xf>
    <xf numFmtId="0" fontId="2" fillId="0" borderId="13" xfId="1" applyNumberFormat="1" applyFont="1" applyBorder="1" applyAlignment="1">
      <alignment horizontal="center" vertical="center" wrapText="1"/>
    </xf>
    <xf numFmtId="0" fontId="2" fillId="0" borderId="9" xfId="1" applyNumberFormat="1" applyFont="1" applyBorder="1" applyAlignment="1">
      <alignment horizontal="center" vertical="center" wrapText="1"/>
    </xf>
    <xf numFmtId="0" fontId="2" fillId="0" borderId="14" xfId="1" applyNumberFormat="1" applyFont="1" applyBorder="1" applyAlignment="1">
      <alignment horizontal="center" vertical="center" wrapText="1"/>
    </xf>
    <xf numFmtId="0" fontId="2" fillId="3" borderId="1" xfId="1" applyNumberFormat="1" applyFont="1" applyFill="1" applyBorder="1" applyAlignment="1">
      <alignment horizontal="center" vertical="center" wrapText="1"/>
    </xf>
    <xf numFmtId="0" fontId="2" fillId="4" borderId="1" xfId="1" applyNumberFormat="1" applyFont="1" applyFill="1" applyBorder="1" applyAlignment="1" applyProtection="1">
      <alignment horizontal="center" vertical="center" wrapText="1"/>
      <protection locked="0"/>
    </xf>
    <xf numFmtId="0" fontId="17" fillId="0" borderId="9" xfId="1" applyNumberFormat="1" applyFont="1" applyBorder="1" applyAlignment="1">
      <alignment horizontal="center" vertical="center" wrapText="1"/>
    </xf>
    <xf numFmtId="0" fontId="2" fillId="0" borderId="6" xfId="1" applyNumberFormat="1" applyFont="1" applyBorder="1" applyAlignment="1">
      <alignment horizontal="center" vertical="center" wrapText="1"/>
    </xf>
    <xf numFmtId="0" fontId="2" fillId="2" borderId="1" xfId="1" applyNumberFormat="1" applyFont="1" applyFill="1" applyBorder="1" applyAlignment="1">
      <alignment horizontal="left" vertical="center" wrapText="1"/>
    </xf>
    <xf numFmtId="0" fontId="2" fillId="2" borderId="1" xfId="1" applyNumberFormat="1" applyFont="1" applyFill="1" applyBorder="1" applyAlignment="1">
      <alignment horizontal="center" vertical="center" wrapText="1"/>
    </xf>
    <xf numFmtId="0" fontId="2" fillId="2" borderId="11" xfId="1" applyNumberFormat="1" applyFont="1" applyFill="1" applyBorder="1" applyAlignment="1">
      <alignment horizontal="center" vertical="center" wrapText="1"/>
    </xf>
    <xf numFmtId="0" fontId="2" fillId="2" borderId="15" xfId="1" applyNumberFormat="1" applyFont="1" applyFill="1" applyBorder="1" applyAlignment="1">
      <alignment horizontal="center" vertical="center" wrapText="1"/>
    </xf>
    <xf numFmtId="0" fontId="2" fillId="2" borderId="13"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 xfId="1" applyNumberFormat="1" applyFont="1" applyFill="1" applyBorder="1" applyAlignment="1">
      <alignment horizontal="right" vertical="center" wrapText="1" indent="1"/>
    </xf>
    <xf numFmtId="165" fontId="2" fillId="3" borderId="1" xfId="1" applyNumberFormat="1" applyFont="1" applyFill="1" applyBorder="1" applyAlignment="1">
      <alignment horizontal="left" vertical="center" wrapText="1" indent="1"/>
    </xf>
    <xf numFmtId="0" fontId="2" fillId="3" borderId="1" xfId="1" applyNumberFormat="1" applyFont="1" applyFill="1" applyBorder="1" applyAlignment="1">
      <alignment horizontal="left" vertical="center" wrapText="1" indent="1"/>
    </xf>
    <xf numFmtId="0" fontId="2" fillId="0" borderId="8" xfId="1" applyNumberFormat="1" applyFont="1" applyBorder="1" applyAlignment="1">
      <alignment horizontal="left" vertical="top" wrapText="1" indent="1"/>
    </xf>
    <xf numFmtId="0" fontId="2" fillId="0" borderId="9" xfId="1" applyNumberFormat="1" applyFont="1" applyBorder="1" applyAlignment="1">
      <alignment horizontal="left" vertical="center" wrapText="1" indent="1"/>
    </xf>
    <xf numFmtId="49" fontId="2" fillId="6" borderId="1" xfId="1" applyNumberFormat="1" applyFont="1" applyFill="1" applyBorder="1" applyAlignment="1">
      <alignment horizontal="left" vertical="center" wrapText="1" indent="1"/>
    </xf>
    <xf numFmtId="165" fontId="1" fillId="4" borderId="1" xfId="1" applyNumberFormat="1" applyFont="1" applyFill="1" applyBorder="1" applyAlignment="1" applyProtection="1">
      <alignment horizontal="center" vertical="center" wrapText="1"/>
      <protection locked="0"/>
    </xf>
    <xf numFmtId="49" fontId="1" fillId="4" borderId="1" xfId="1" applyNumberFormat="1" applyFont="1" applyFill="1" applyBorder="1" applyAlignment="1" applyProtection="1">
      <alignment horizontal="center" vertical="center" wrapText="1"/>
      <protection locked="0"/>
    </xf>
    <xf numFmtId="0" fontId="6" fillId="0" borderId="2" xfId="1" applyNumberFormat="1" applyFont="1" applyBorder="1" applyAlignment="1">
      <alignment horizontal="center" vertical="top" wrapText="1"/>
    </xf>
    <xf numFmtId="0" fontId="2" fillId="0" borderId="5" xfId="1" applyNumberFormat="1" applyFont="1" applyBorder="1" applyAlignment="1">
      <alignment horizontal="center" vertical="center" wrapText="1"/>
    </xf>
    <xf numFmtId="0" fontId="7" fillId="0" borderId="6" xfId="1" applyNumberFormat="1" applyFont="1" applyBorder="1" applyAlignment="1">
      <alignment horizontal="left" vertical="top" wrapText="1"/>
    </xf>
    <xf numFmtId="0" fontId="7" fillId="0" borderId="7" xfId="1" applyNumberFormat="1" applyFont="1" applyBorder="1" applyAlignment="1">
      <alignment horizontal="left" vertical="top" wrapText="1"/>
    </xf>
    <xf numFmtId="0" fontId="2" fillId="0" borderId="1" xfId="1" applyNumberFormat="1" applyFont="1" applyBorder="1" applyAlignment="1">
      <alignment horizontal="center" vertical="center"/>
    </xf>
    <xf numFmtId="0" fontId="2" fillId="0" borderId="5" xfId="1" applyNumberFormat="1" applyFont="1" applyBorder="1" applyAlignment="1">
      <alignment horizontal="center" vertical="center"/>
    </xf>
    <xf numFmtId="0" fontId="2" fillId="4" borderId="4" xfId="1" applyNumberFormat="1" applyFont="1" applyFill="1" applyBorder="1" applyAlignment="1" applyProtection="1">
      <alignment horizontal="center" vertical="center" wrapText="1"/>
      <protection locked="0"/>
    </xf>
    <xf numFmtId="0" fontId="1" fillId="0" borderId="3" xfId="1" applyNumberFormat="1" applyFont="1" applyBorder="1" applyAlignment="1">
      <alignment horizontal="center" vertical="center" wrapText="1"/>
    </xf>
    <xf numFmtId="0" fontId="1" fillId="2" borderId="1" xfId="1" applyNumberFormat="1" applyFont="1" applyFill="1" applyBorder="1" applyAlignment="1">
      <alignment horizontal="center" vertical="center" wrapText="1"/>
    </xf>
    <xf numFmtId="0" fontId="2" fillId="0" borderId="4" xfId="1" applyNumberFormat="1"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110.OPEN.INFO.REQUEST.HEAT.EIAS_export%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P110.OPEN.INFO.REQUEST.HEAT.EIAS_expor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Т-ТЭ | предел"/>
      <sheetName val="ТС. Т-ТЭ | индикат"/>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ТС. Т-подкл(инд)"/>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Показатели ОТЭП"/>
      <sheetName val="Стандарты качества"/>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TEHSHEET"/>
      <sheetName val="Орган регулирования"/>
      <sheetName val="Перечень организаций"/>
      <sheetName val="Дела об установлении тарифов"/>
      <sheetName val="Дела об утверждении ПУЦ"/>
      <sheetName val="Привлечение к ответственности"/>
      <sheetName val="ЭД"/>
      <sheetName val="Сведения об изменении"/>
      <sheetName val="Комментарии"/>
      <sheetName val="Проверка"/>
      <sheetName val="et_union_hor"/>
      <sheetName val="DATA_FORMS"/>
      <sheetName val="DATA_NPA"/>
      <sheetName val="Т-ТЭ | потр"/>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PP110.OPEN.INFO.REQUEST.HEAT.EIAS</v>
          </cell>
        </row>
        <row r="3">
          <cell r="B3" t="str">
            <v>Версия отчёта: 1.1.1</v>
          </cell>
        </row>
      </sheetData>
      <sheetData sheetId="1">
        <row r="7">
          <cell r="F7" t="str">
            <v>Ростовская область</v>
          </cell>
        </row>
        <row r="11">
          <cell r="F11">
            <v>45658</v>
          </cell>
        </row>
        <row r="12">
          <cell r="F12">
            <v>46022.36509259259</v>
          </cell>
        </row>
        <row r="13">
          <cell r="F13" t="str">
            <v/>
          </cell>
        </row>
        <row r="21">
          <cell r="F21">
            <v>45524.365312499998</v>
          </cell>
        </row>
        <row r="22">
          <cell r="F22" t="str">
            <v>4422</v>
          </cell>
        </row>
        <row r="31">
          <cell r="F31" t="str">
            <v>АО "Теплокоммунэнерго"</v>
          </cell>
        </row>
        <row r="33">
          <cell r="F33" t="str">
            <v>6165199445</v>
          </cell>
        </row>
        <row r="34">
          <cell r="F34" t="str">
            <v>615250001</v>
          </cell>
        </row>
        <row r="36">
          <cell r="F36" t="str">
            <v>Регулируемая организация</v>
          </cell>
        </row>
        <row r="41">
          <cell r="F41" t="str">
            <v>нет</v>
          </cell>
        </row>
      </sheetData>
      <sheetData sheetId="2">
        <row r="12">
          <cell r="F12" t="str">
            <v>ter_1</v>
          </cell>
          <cell r="G12" t="str">
            <v>Территория 1</v>
          </cell>
        </row>
        <row r="13">
          <cell r="F13" t="str">
            <v>92</v>
          </cell>
          <cell r="G13" t="str">
            <v>Город Ростов-на-Дону</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Тарифы на тепловую энергию (мощность), поставляемую теплоснабжающими организациями потребителям, другим теплоснабжающим организациям</v>
          </cell>
          <cell r="AJ18" t="str">
            <v/>
          </cell>
          <cell r="AK18" t="str">
            <v/>
          </cell>
          <cell r="AL18" t="str">
            <v/>
          </cell>
          <cell r="AM18" t="str">
            <v/>
          </cell>
          <cell r="AN18">
            <v>0</v>
          </cell>
          <cell r="AO18" t="str">
            <v>.</v>
          </cell>
          <cell r="AP18" t="str">
            <v>..</v>
          </cell>
          <cell r="AQ18" t="str">
            <v>...</v>
          </cell>
        </row>
        <row r="23">
          <cell r="AC23" t="str">
            <v/>
          </cell>
          <cell r="AD23" t="str">
            <v/>
          </cell>
          <cell r="AE23" t="str">
            <v/>
          </cell>
          <cell r="AF23" t="str">
            <v/>
          </cell>
          <cell r="AG23" t="str">
            <v/>
          </cell>
          <cell r="AH23" t="str">
            <v/>
          </cell>
          <cell r="AJ23" t="str">
            <v/>
          </cell>
          <cell r="AK23" t="str">
            <v/>
          </cell>
          <cell r="AL23" t="str">
            <v/>
          </cell>
          <cell r="AM23" t="str">
            <v/>
          </cell>
          <cell r="AN23" t="str">
            <v/>
          </cell>
          <cell r="AO23" t="str">
            <v/>
          </cell>
          <cell r="AP23" t="str">
            <v/>
          </cell>
          <cell r="AQ23" t="str">
            <v/>
          </cell>
        </row>
        <row r="28">
          <cell r="AC28" t="str">
            <v>pIns_PT_VTAR_C</v>
          </cell>
          <cell r="AD28" t="str">
            <v>pt_ntar_3</v>
          </cell>
          <cell r="AE28" t="str">
            <v>pt_ter_3</v>
          </cell>
          <cell r="AF28" t="str">
            <v>pt_cs_3</v>
          </cell>
          <cell r="AG28" t="str">
            <v>pt_ist_te_3</v>
          </cell>
          <cell r="AH28" t="str">
            <v>Тарифы на теплоноситель, поставляемый теплоснабжающими организациями потребителям, другим теплоснабжающим организациям</v>
          </cell>
          <cell r="AJ28" t="str">
            <v/>
          </cell>
          <cell r="AK28" t="str">
            <v/>
          </cell>
          <cell r="AL28" t="str">
            <v/>
          </cell>
          <cell r="AM28" t="str">
            <v/>
          </cell>
          <cell r="AN28">
            <v>0</v>
          </cell>
          <cell r="AO28" t="str">
            <v>.</v>
          </cell>
          <cell r="AP28" t="str">
            <v>..</v>
          </cell>
          <cell r="AQ28" t="str">
            <v>...</v>
          </cell>
        </row>
        <row r="33">
          <cell r="AC33" t="str">
            <v>pIns_PT_VTAR_D</v>
          </cell>
          <cell r="AD33" t="str">
            <v>pt_ntar_4</v>
          </cell>
          <cell r="AE33" t="str">
            <v>pt_ter_4</v>
          </cell>
          <cell r="AF33" t="str">
            <v>pt_cs_4</v>
          </cell>
          <cell r="AG33" t="str">
            <v>pt_ist_te_4</v>
          </cell>
          <cell r="AH33"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33" t="str">
            <v/>
          </cell>
          <cell r="AK33" t="str">
            <v/>
          </cell>
          <cell r="AL33" t="str">
            <v/>
          </cell>
          <cell r="AM33" t="str">
            <v/>
          </cell>
          <cell r="AN33">
            <v>0</v>
          </cell>
          <cell r="AO33" t="str">
            <v>.</v>
          </cell>
          <cell r="AP33" t="str">
            <v>..</v>
          </cell>
          <cell r="AQ33" t="str">
            <v>...</v>
          </cell>
        </row>
        <row r="38">
          <cell r="AC38" t="str">
            <v>pIns_PT_VTAR_E1</v>
          </cell>
          <cell r="AD38" t="str">
            <v>pt_ntar_5</v>
          </cell>
          <cell r="AE38" t="str">
            <v>pt_ter_5</v>
          </cell>
          <cell r="AF38" t="str">
            <v>pt_cs_5</v>
          </cell>
          <cell r="AG38" t="str">
            <v>pt_ist_te_5</v>
          </cell>
          <cell r="AH38" t="str">
            <v>Тарифы на услуги по передаче тепловой энергии</v>
          </cell>
          <cell r="AJ38" t="str">
            <v/>
          </cell>
          <cell r="AK38" t="str">
            <v/>
          </cell>
          <cell r="AL38" t="str">
            <v/>
          </cell>
          <cell r="AM38" t="str">
            <v/>
          </cell>
          <cell r="AN38">
            <v>0</v>
          </cell>
          <cell r="AO38" t="str">
            <v>.</v>
          </cell>
          <cell r="AP38" t="str">
            <v>..</v>
          </cell>
          <cell r="AQ38" t="str">
            <v>...</v>
          </cell>
        </row>
        <row r="43">
          <cell r="AC43" t="str">
            <v>pIns_PT_VTAR_E2</v>
          </cell>
          <cell r="AD43" t="str">
            <v>pt_ntar_6</v>
          </cell>
          <cell r="AE43" t="str">
            <v>pt_ter_6</v>
          </cell>
          <cell r="AF43" t="str">
            <v>pt_cs_6</v>
          </cell>
          <cell r="AG43" t="str">
            <v>pt_ist_te_6</v>
          </cell>
          <cell r="AH43" t="str">
            <v>Тарифы на услуги по передаче теплоносителя</v>
          </cell>
          <cell r="AJ43" t="str">
            <v/>
          </cell>
          <cell r="AK43" t="str">
            <v/>
          </cell>
          <cell r="AL43" t="str">
            <v/>
          </cell>
          <cell r="AM43" t="str">
            <v/>
          </cell>
          <cell r="AN43">
            <v>0</v>
          </cell>
          <cell r="AO43" t="str">
            <v>.</v>
          </cell>
          <cell r="AP43" t="str">
            <v>..</v>
          </cell>
          <cell r="AQ43" t="str">
            <v>...</v>
          </cell>
        </row>
        <row r="48">
          <cell r="AC48" t="str">
            <v>pIns_PT_VTAR_F</v>
          </cell>
          <cell r="AD48" t="str">
            <v>pt_ntar_7</v>
          </cell>
          <cell r="AE48" t="str">
            <v>pt_ter_7</v>
          </cell>
          <cell r="AF48" t="str">
            <v>pt_cs_7</v>
          </cell>
          <cell r="AG48" t="str">
            <v>pt_ist_te_7</v>
          </cell>
          <cell r="AH48" t="str">
            <v>Плата за услуги по поддержанию резервной тепловой мощности при отсутствии потребления тепловой энергии</v>
          </cell>
          <cell r="AJ48" t="str">
            <v/>
          </cell>
          <cell r="AK48" t="str">
            <v/>
          </cell>
          <cell r="AL48" t="str">
            <v/>
          </cell>
          <cell r="AM48" t="str">
            <v/>
          </cell>
          <cell r="AN48">
            <v>0</v>
          </cell>
          <cell r="AO48" t="str">
            <v>.</v>
          </cell>
          <cell r="AP48" t="str">
            <v>..</v>
          </cell>
          <cell r="AQ48" t="str">
            <v>...</v>
          </cell>
        </row>
        <row r="53">
          <cell r="AC53" t="str">
            <v>pIns_PT_VTAR_G</v>
          </cell>
          <cell r="AD53" t="str">
            <v>pt_ntar_8</v>
          </cell>
          <cell r="AE53" t="str">
            <v>pt_ter_8</v>
          </cell>
          <cell r="AF53" t="str">
            <v>pt_cs_8</v>
          </cell>
          <cell r="AG53" t="str">
            <v>pt_ist_te_8</v>
          </cell>
          <cell r="AH53" t="str">
            <v>Плата за подключение (технологическое присоединение) к системе теплоснабжения</v>
          </cell>
          <cell r="AJ53" t="str">
            <v xml:space="preserve">Плата за подключение в расчете на единицу мощности подключаемой тепловой нагрузки
</v>
          </cell>
          <cell r="AK53" t="str">
            <v>Территория 1</v>
          </cell>
          <cell r="AL53" t="str">
            <v>без дифференциации</v>
          </cell>
          <cell r="AM53" t="str">
            <v>без дифференциации</v>
          </cell>
          <cell r="AN53">
            <v>1</v>
          </cell>
          <cell r="AO53" t="str">
            <v>1.1</v>
          </cell>
          <cell r="AP53" t="str">
            <v>1.1.1</v>
          </cell>
          <cell r="AQ53" t="str">
            <v>1.1.1.1</v>
          </cell>
        </row>
        <row r="58">
          <cell r="AC58" t="str">
            <v>pIns_PT_VTAR_H</v>
          </cell>
          <cell r="AD58" t="str">
            <v>pt_ntar_20</v>
          </cell>
          <cell r="AE58" t="str">
            <v>pt_ter_20</v>
          </cell>
          <cell r="AF58" t="str">
            <v>pt_cs_20</v>
          </cell>
          <cell r="AG58" t="str">
            <v>pt_ist_te_20</v>
          </cell>
          <cell r="AH58" t="str">
            <v>Плата за подключение (технологическое присоединение) к системе теплоснабжения (индивидуальная)</v>
          </cell>
          <cell r="AJ58" t="str">
            <v/>
          </cell>
          <cell r="AK58" t="str">
            <v/>
          </cell>
          <cell r="AL58" t="str">
            <v/>
          </cell>
          <cell r="AM58" t="str">
            <v/>
          </cell>
          <cell r="AN58">
            <v>0</v>
          </cell>
          <cell r="AO58" t="str">
            <v>.</v>
          </cell>
          <cell r="AP58" t="str">
            <v>..</v>
          </cell>
          <cell r="AQ58" t="str">
            <v>...</v>
          </cell>
        </row>
        <row r="63">
          <cell r="AC63" t="str">
            <v>pIns_PT_VTAR_I</v>
          </cell>
          <cell r="AD63" t="str">
            <v>pt_ntar_21</v>
          </cell>
          <cell r="AE63" t="str">
            <v>pt_ter_21</v>
          </cell>
          <cell r="AF63" t="str">
            <v>pt_cs_21</v>
          </cell>
          <cell r="AG63" t="str">
            <v>pt_ist_te_21</v>
          </cell>
          <cell r="AH63" t="str">
            <v>Предельный уровень цены на тепловую энергию (мощность), поставляемую теплоснабжающими организациями потребителям</v>
          </cell>
          <cell r="AJ63" t="str">
            <v/>
          </cell>
          <cell r="AK63" t="str">
            <v/>
          </cell>
          <cell r="AL63" t="str">
            <v/>
          </cell>
          <cell r="AM63" t="str">
            <v/>
          </cell>
          <cell r="AN63">
            <v>0</v>
          </cell>
          <cell r="AO63" t="str">
            <v>.</v>
          </cell>
          <cell r="AP63" t="str">
            <v>..</v>
          </cell>
          <cell r="AQ63" t="str">
            <v>...</v>
          </cell>
        </row>
        <row r="79">
          <cell r="AC79" t="str">
            <v>pIns_PT_VTAR_A_COLDVSNA</v>
          </cell>
          <cell r="AD79" t="str">
            <v>pt_ntar_9</v>
          </cell>
          <cell r="AE79" t="str">
            <v>pt_ter_9</v>
          </cell>
          <cell r="AF79" t="str">
            <v>pt_cs_9</v>
          </cell>
          <cell r="AH79" t="str">
            <v>Тариф на питьевую воду (питьевое водоснабжение)</v>
          </cell>
          <cell r="AJ79" t="str">
            <v/>
          </cell>
          <cell r="AK79" t="str">
            <v/>
          </cell>
          <cell r="AL79" t="str">
            <v/>
          </cell>
          <cell r="AM79" t="str">
            <v/>
          </cell>
          <cell r="AN79">
            <v>0</v>
          </cell>
          <cell r="AO79" t="str">
            <v>.</v>
          </cell>
          <cell r="AP79" t="str">
            <v>..</v>
          </cell>
          <cell r="AQ79" t="str">
            <v>...</v>
          </cell>
        </row>
        <row r="84">
          <cell r="AC84" t="str">
            <v>pIns_PT_VTAR_B_COLDVSNA</v>
          </cell>
          <cell r="AD84" t="str">
            <v>pt_ntar_10</v>
          </cell>
          <cell r="AE84" t="str">
            <v>pt_ter_10</v>
          </cell>
          <cell r="AF84" t="str">
            <v>pt_cs_10</v>
          </cell>
          <cell r="AH84" t="str">
            <v>Тариф на техническую воду</v>
          </cell>
          <cell r="AJ84" t="str">
            <v/>
          </cell>
          <cell r="AK84" t="str">
            <v/>
          </cell>
          <cell r="AL84" t="str">
            <v/>
          </cell>
          <cell r="AM84" t="str">
            <v/>
          </cell>
          <cell r="AN84">
            <v>0</v>
          </cell>
          <cell r="AO84" t="str">
            <v>.</v>
          </cell>
          <cell r="AP84" t="str">
            <v>..</v>
          </cell>
          <cell r="AQ84" t="str">
            <v>...</v>
          </cell>
        </row>
        <row r="89">
          <cell r="AC89" t="str">
            <v>pIns_PT_VTAR_C_COLDVSNA</v>
          </cell>
          <cell r="AD89" t="str">
            <v>pt_ntar_11</v>
          </cell>
          <cell r="AE89" t="str">
            <v>pt_ter_11</v>
          </cell>
          <cell r="AF89" t="str">
            <v>pt_cs_11</v>
          </cell>
          <cell r="AH89" t="str">
            <v>Тариф на транспортировку воды</v>
          </cell>
          <cell r="AJ89" t="str">
            <v/>
          </cell>
          <cell r="AK89" t="str">
            <v/>
          </cell>
          <cell r="AL89" t="str">
            <v/>
          </cell>
          <cell r="AM89" t="str">
            <v/>
          </cell>
          <cell r="AN89">
            <v>0</v>
          </cell>
          <cell r="AO89" t="str">
            <v>.</v>
          </cell>
          <cell r="AP89" t="str">
            <v>..</v>
          </cell>
          <cell r="AQ89" t="str">
            <v>...</v>
          </cell>
        </row>
        <row r="94">
          <cell r="AC94" t="str">
            <v>pIns_PT_VTAR_D_COLDVSNA</v>
          </cell>
          <cell r="AD94" t="str">
            <v>pt_ntar_12</v>
          </cell>
          <cell r="AE94" t="str">
            <v>pt_ter_12</v>
          </cell>
          <cell r="AF94" t="str">
            <v>pt_cs_12</v>
          </cell>
          <cell r="AH94" t="str">
            <v>Тариф на подвоз воды</v>
          </cell>
          <cell r="AJ94" t="str">
            <v/>
          </cell>
          <cell r="AK94" t="str">
            <v/>
          </cell>
          <cell r="AL94" t="str">
            <v/>
          </cell>
          <cell r="AM94" t="str">
            <v/>
          </cell>
          <cell r="AN94">
            <v>0</v>
          </cell>
          <cell r="AO94" t="str">
            <v>.</v>
          </cell>
          <cell r="AP94" t="str">
            <v>..</v>
          </cell>
          <cell r="AQ94" t="str">
            <v>...</v>
          </cell>
        </row>
        <row r="99">
          <cell r="AC99" t="str">
            <v>pIns_PT_VTAR_E_COLDVSNA</v>
          </cell>
          <cell r="AD99" t="str">
            <v>pt_ntar_13</v>
          </cell>
          <cell r="AE99" t="str">
            <v>pt_ter_13</v>
          </cell>
          <cell r="AF99" t="str">
            <v>pt_cs_13</v>
          </cell>
          <cell r="AH99" t="str">
            <v>Тариф на подключение (технологическое присоединение) к централизованной системе холодного водоснабжения</v>
          </cell>
          <cell r="AJ99" t="str">
            <v/>
          </cell>
          <cell r="AK99" t="str">
            <v/>
          </cell>
          <cell r="AL99" t="str">
            <v/>
          </cell>
          <cell r="AM99" t="str">
            <v/>
          </cell>
          <cell r="AN99">
            <v>0</v>
          </cell>
          <cell r="AO99" t="str">
            <v>.</v>
          </cell>
          <cell r="AP99" t="str">
            <v>..</v>
          </cell>
          <cell r="AQ99" t="str">
            <v>...</v>
          </cell>
        </row>
        <row r="105">
          <cell r="AC105" t="str">
            <v>pIns_PT_VTAR_A_HOTVSNA</v>
          </cell>
          <cell r="AD105" t="str">
            <v>pt_ntar_14</v>
          </cell>
          <cell r="AE105" t="str">
            <v>pt_ter_14</v>
          </cell>
          <cell r="AF105" t="str">
            <v>pt_cs_14</v>
          </cell>
          <cell r="AH105" t="str">
            <v>Тариф на горячую воду (горячее водоснабжение)</v>
          </cell>
          <cell r="AJ105" t="str">
            <v/>
          </cell>
          <cell r="AK105" t="str">
            <v/>
          </cell>
          <cell r="AL105" t="str">
            <v/>
          </cell>
          <cell r="AM105" t="str">
            <v/>
          </cell>
          <cell r="AN105">
            <v>0</v>
          </cell>
          <cell r="AO105" t="str">
            <v>.</v>
          </cell>
          <cell r="AP105" t="str">
            <v>..</v>
          </cell>
          <cell r="AQ105" t="str">
            <v>...</v>
          </cell>
        </row>
        <row r="110">
          <cell r="AC110" t="str">
            <v>pIns_PT_VTAR_B_HOTVSNA</v>
          </cell>
          <cell r="AD110" t="str">
            <v>pt_ntar_15</v>
          </cell>
          <cell r="AE110" t="str">
            <v>pt_ter_15</v>
          </cell>
          <cell r="AF110" t="str">
            <v>pt_cs_15</v>
          </cell>
          <cell r="AH110" t="str">
            <v>Тариф на транспортировку горячей воды</v>
          </cell>
          <cell r="AJ110" t="str">
            <v/>
          </cell>
          <cell r="AK110" t="str">
            <v/>
          </cell>
          <cell r="AL110" t="str">
            <v/>
          </cell>
          <cell r="AM110" t="str">
            <v/>
          </cell>
          <cell r="AN110">
            <v>0</v>
          </cell>
          <cell r="AO110" t="str">
            <v>.</v>
          </cell>
          <cell r="AP110" t="str">
            <v>..</v>
          </cell>
          <cell r="AQ110" t="str">
            <v>...</v>
          </cell>
        </row>
        <row r="115">
          <cell r="AC115" t="str">
            <v>pIns_PT_VTAR_C_HOTVSNA</v>
          </cell>
          <cell r="AD115" t="str">
            <v>pt_ntar_16</v>
          </cell>
          <cell r="AE115" t="str">
            <v>pt_ter_16</v>
          </cell>
          <cell r="AF115" t="str">
            <v>pt_cs_16</v>
          </cell>
          <cell r="AH115" t="str">
            <v>Тариф на подключение (технологическое присоединение) к централизованной системе горячего водоснабжения</v>
          </cell>
          <cell r="AJ115" t="str">
            <v/>
          </cell>
          <cell r="AK115" t="str">
            <v/>
          </cell>
          <cell r="AL115" t="str">
            <v/>
          </cell>
          <cell r="AM115" t="str">
            <v/>
          </cell>
          <cell r="AN115">
            <v>0</v>
          </cell>
          <cell r="AO115" t="str">
            <v>.</v>
          </cell>
          <cell r="AP115" t="str">
            <v>..</v>
          </cell>
          <cell r="AQ115" t="str">
            <v>...</v>
          </cell>
        </row>
        <row r="121">
          <cell r="AC121" t="str">
            <v>pIns_PT_VTAR_A_VOTV</v>
          </cell>
          <cell r="AD121" t="str">
            <v>pt_ntar_17</v>
          </cell>
          <cell r="AE121" t="str">
            <v>pt_ter_17</v>
          </cell>
          <cell r="AF121" t="str">
            <v>pt_cs_17</v>
          </cell>
          <cell r="AH121" t="str">
            <v>Тариф на водоотведение</v>
          </cell>
          <cell r="AJ121" t="str">
            <v/>
          </cell>
          <cell r="AK121" t="str">
            <v/>
          </cell>
          <cell r="AL121" t="str">
            <v/>
          </cell>
          <cell r="AM121" t="str">
            <v/>
          </cell>
          <cell r="AN121">
            <v>0</v>
          </cell>
          <cell r="AO121" t="str">
            <v>.</v>
          </cell>
          <cell r="AP121" t="str">
            <v>..</v>
          </cell>
          <cell r="AQ121" t="str">
            <v>...</v>
          </cell>
        </row>
        <row r="126">
          <cell r="AC126" t="str">
            <v>pIns_PT_VTAR_B_VOTV</v>
          </cell>
          <cell r="AD126" t="str">
            <v>pt_ntar_18</v>
          </cell>
          <cell r="AE126" t="str">
            <v>pt_ter_18</v>
          </cell>
          <cell r="AF126" t="str">
            <v>pt_cs_18</v>
          </cell>
          <cell r="AH126" t="str">
            <v>Тариф на транспортировку сточных вод</v>
          </cell>
          <cell r="AJ126" t="str">
            <v/>
          </cell>
          <cell r="AK126" t="str">
            <v/>
          </cell>
          <cell r="AL126" t="str">
            <v/>
          </cell>
          <cell r="AM126" t="str">
            <v/>
          </cell>
          <cell r="AN126">
            <v>0</v>
          </cell>
          <cell r="AO126" t="str">
            <v>.</v>
          </cell>
          <cell r="AP126" t="str">
            <v>..</v>
          </cell>
          <cell r="AQ126" t="str">
            <v>...</v>
          </cell>
        </row>
        <row r="131">
          <cell r="AC131" t="str">
            <v>pIns_PT_VTAR_C_VOTV</v>
          </cell>
          <cell r="AD131" t="str">
            <v>pt_ntar_19</v>
          </cell>
          <cell r="AE131" t="str">
            <v>pt_ter_19</v>
          </cell>
          <cell r="AF131" t="str">
            <v>pt_cs_19</v>
          </cell>
          <cell r="AH131" t="str">
            <v>Тариф на подключение (технологическое присоединение) к централизованной системе водоотведения</v>
          </cell>
          <cell r="AJ131" t="str">
            <v/>
          </cell>
          <cell r="AK131" t="str">
            <v/>
          </cell>
          <cell r="AL131" t="str">
            <v/>
          </cell>
          <cell r="AM131" t="str">
            <v/>
          </cell>
          <cell r="AN131">
            <v>0</v>
          </cell>
          <cell r="AO131" t="str">
            <v>.</v>
          </cell>
          <cell r="AP131" t="str">
            <v>..</v>
          </cell>
          <cell r="AQ131"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3"/>
      <sheetData sheetId="34"/>
      <sheetData sheetId="35"/>
      <sheetData sheetId="36"/>
      <sheetData sheetId="37"/>
      <sheetData sheetId="38"/>
      <sheetData sheetId="39"/>
      <sheetData sheetId="40">
        <row r="11">
          <cell r="AD11" t="str">
            <v>ip_1</v>
          </cell>
        </row>
        <row r="13">
          <cell r="G13" t="str">
            <v>Добавить инвестиционную программу</v>
          </cell>
        </row>
      </sheetData>
      <sheetData sheetId="41"/>
      <sheetData sheetId="42"/>
      <sheetData sheetId="43"/>
      <sheetData sheetId="44"/>
      <sheetData sheetId="45"/>
      <sheetData sheetId="46"/>
      <sheetData sheetId="47">
        <row r="45">
          <cell r="K45" t="str">
            <v>метод экономически обоснованных расходов (затрат)</v>
          </cell>
        </row>
      </sheetData>
      <sheetData sheetId="48"/>
      <sheetData sheetId="49"/>
      <sheetData sheetId="50">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0</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налогообложение казённых учреждений</v>
          </cell>
          <cell r="O7" t="str">
            <v>отборный пар, &gt; 13 кг/см2</v>
          </cell>
          <cell r="BB7" t="str">
            <v>мазут</v>
          </cell>
        </row>
        <row r="8">
          <cell r="H8" t="str">
            <v>смешанное налогообложение</v>
          </cell>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E19" t="str">
            <v>Тарифы на тепловую энергию (мощность), поставляемую теплоснабжающими организациями потребителям, другим теплоснабжающим организациям</v>
          </cell>
          <cell r="BB19" t="str">
            <v>смола</v>
          </cell>
        </row>
        <row r="20">
          <cell r="E20"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BB20" t="str">
            <v>щепа</v>
          </cell>
        </row>
        <row r="21">
          <cell r="BB21" t="str">
            <v>горючий сланец</v>
          </cell>
        </row>
        <row r="22">
          <cell r="BB22" t="str">
            <v>керосин</v>
          </cell>
        </row>
        <row r="23">
          <cell r="BB23" t="str">
            <v>кислородно-водородная смесь</v>
          </cell>
        </row>
        <row r="24">
          <cell r="BB24" t="str">
            <v>электроэнергия (НН)</v>
          </cell>
        </row>
        <row r="25">
          <cell r="BB25" t="str">
            <v>электроэнергия (СН1)</v>
          </cell>
        </row>
        <row r="26">
          <cell r="BB26" t="str">
            <v>электроэнергия (СН2)</v>
          </cell>
        </row>
        <row r="27">
          <cell r="BB27" t="str">
            <v>электроэнергия (ВН)</v>
          </cell>
        </row>
        <row r="28">
          <cell r="BB28" t="str">
            <v>мощность</v>
          </cell>
        </row>
        <row r="29">
          <cell r="BB29" t="str">
            <v>прочее</v>
          </cell>
        </row>
        <row r="36">
          <cell r="E36" t="str">
            <v>HEAT</v>
          </cell>
          <cell r="F36" t="str">
            <v>теплоснабжения</v>
          </cell>
          <cell r="G36" t="str">
            <v>теплоснабжение</v>
          </cell>
        </row>
        <row r="44">
          <cell r="G44">
            <v>2024</v>
          </cell>
        </row>
        <row r="45">
          <cell r="E45" t="str">
            <v>R</v>
          </cell>
          <cell r="J45" t="str">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cell r="K45" t="str">
            <v>Перечень муниципальных районов и муниципальных образований (территорий действия тарифа)</v>
          </cell>
        </row>
        <row r="46">
          <cell r="F46" t="str">
            <v>O</v>
          </cell>
          <cell r="G46" t="str">
            <v>01.01.2024</v>
          </cell>
          <cell r="H46" t="str">
            <v>31.12.2024</v>
          </cell>
          <cell r="I46" t="b">
            <v>1</v>
          </cell>
          <cell r="J46" t="str">
            <v>Общая информация о регулируемой организации (теплоснабжения)</v>
          </cell>
        </row>
        <row r="47">
          <cell r="F47" t="str">
            <v>Q</v>
          </cell>
          <cell r="G47" t="str">
            <v>01.01.2024</v>
          </cell>
          <cell r="H47" t="str">
            <v>31.12.2024</v>
          </cell>
          <cell r="I47" t="b">
            <v>1</v>
          </cell>
          <cell r="J47" t="str">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ell>
        </row>
        <row r="48">
          <cell r="F48" t="str">
            <v>B</v>
          </cell>
          <cell r="G48" t="str">
            <v>01.01.2024</v>
          </cell>
          <cell r="H48" t="str">
            <v>31.12.2024</v>
          </cell>
          <cell r="I48" t="b">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01.01.2024</v>
          </cell>
          <cell r="H49" t="str">
            <v>31.12.2024</v>
          </cell>
          <cell r="I49" t="b">
            <v>1</v>
          </cell>
          <cell r="J49" t="str">
            <v>Информация об условиях, на которых осуществляется поставка товаров (оказание услуг) в сфере теплоснабжения</v>
          </cell>
        </row>
        <row r="50">
          <cell r="F50" t="str">
            <v>I</v>
          </cell>
          <cell r="G50" t="str">
            <v>01.01.2024</v>
          </cell>
          <cell r="H50" t="str">
            <v>31.12.2024</v>
          </cell>
          <cell r="I50" t="b">
            <v>1</v>
          </cell>
          <cell r="J50" t="str">
            <v>Информация об инвестиционных программах регулируемой организации в области теплоснабжения</v>
          </cell>
        </row>
        <row r="51">
          <cell r="F51" t="str">
            <v>R</v>
          </cell>
          <cell r="G51" t="str">
            <v>01.01.2025</v>
          </cell>
          <cell r="H51" t="str">
            <v>31.12.2025</v>
          </cell>
          <cell r="I51" t="b">
            <v>0</v>
          </cell>
          <cell r="J51" t="str">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01.01.2025</v>
          </cell>
          <cell r="H52" t="str">
            <v>31.12.2025</v>
          </cell>
          <cell r="I52" t="b">
            <v>0</v>
          </cell>
          <cell r="J52" t="str">
            <v>Показатели, подлежащие раскрытию в сфере теплоснабжения (цены и тарифы)</v>
          </cell>
        </row>
        <row r="53">
          <cell r="F53" t="str">
            <v>ROIV</v>
          </cell>
          <cell r="G53" t="str">
            <v>01.01.2024</v>
          </cell>
          <cell r="H53" t="str">
            <v>31.12.2024</v>
          </cell>
          <cell r="I53" t="b">
            <v>1</v>
          </cell>
          <cell r="J53" t="str">
            <v>Показатели, подлежащие раскрытию органами регулирования</v>
          </cell>
        </row>
        <row r="97">
          <cell r="AZ97" t="str">
            <v>информация об органе регулирования и перечень организаций</v>
          </cell>
          <cell r="BA97" t="str">
            <v>в течение 30 дней со дня изменения такой информации</v>
          </cell>
        </row>
        <row r="98">
          <cell r="AZ98" t="str">
            <v>доклад о результатах правоприменительной практики</v>
          </cell>
          <cell r="BA98" t="str">
            <v>не позднее 3 дней со дня утверждения доклада</v>
          </cell>
        </row>
        <row r="99">
          <cell r="AZ99" t="str">
            <v>дата, время и место проведения заседания об установлении тарифов</v>
          </cell>
          <cell r="BA99" t="str">
            <v>не позднее чем за 10 дней до дня проведения заседания правления</v>
          </cell>
        </row>
        <row r="100">
          <cell r="AZ100" t="str">
            <v>информация о принятых решениях об установлении тарифов</v>
          </cell>
          <cell r="BA100" t="str">
            <v>в течение 5 рабочих дней со дня принятия соответствующего решения</v>
          </cell>
        </row>
        <row r="101">
          <cell r="AZ101" t="str">
            <v>информация о принятых решениях об утверждении предельного уровня цены на тепловую энергию (мощность)</v>
          </cell>
          <cell r="BA101" t="str">
            <v>в течение 10 дней со дня принятия соответствующего решения</v>
          </cell>
        </row>
        <row r="102">
          <cell r="AZ102" t="str">
            <v>протокол заседания правления</v>
          </cell>
          <cell r="BA102" t="str">
            <v>в течение 5 рабочих дней со дня принятия соответствующего решения</v>
          </cell>
        </row>
        <row r="103">
          <cell r="AZ103" t="str">
            <v>информация о привлечении к ответственности</v>
          </cell>
          <cell r="BA103" t="str">
            <v>до 30 апреля года, следующего за отчётным годом</v>
          </cell>
        </row>
        <row r="106">
          <cell r="AZ106" t="str">
            <v>тыс.руб./Гкал/ч</v>
          </cell>
        </row>
        <row r="107">
          <cell r="AZ107" t="str">
            <v>тыс.руб.</v>
          </cell>
        </row>
        <row r="108">
          <cell r="AZ108" t="str">
            <v>руб.</v>
          </cell>
        </row>
      </sheetData>
      <sheetData sheetId="51">
        <row r="12">
          <cell r="F12" t="str">
            <v>АО "Теплокоммунэнерго"</v>
          </cell>
        </row>
      </sheetData>
      <sheetData sheetId="52"/>
      <sheetData sheetId="53"/>
      <sheetData sheetId="54"/>
      <sheetData sheetId="55"/>
      <sheetData sheetId="56"/>
      <sheetData sheetId="57"/>
      <sheetData sheetId="58"/>
      <sheetData sheetId="59"/>
      <sheetData sheetId="60"/>
      <sheetData sheetId="61">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ell>
        </row>
        <row r="4">
          <cell r="C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теплоснабжение (общая информация)</v>
          </cell>
          <cell r="H4" t="str">
            <v>Форма 1. Информация об организации (общая информация)</v>
          </cell>
        </row>
        <row r="5">
          <cell r="C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D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E6" t="str">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ell>
        </row>
        <row r="7">
          <cell r="C7" t="str">
            <v>Форма 11. Информация о расходах на капитальный и текущий ремонт основных средств</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ell>
        </row>
        <row r="31">
          <cell r="C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теплоснабжение (общая информация)</v>
          </cell>
        </row>
        <row r="32">
          <cell r="C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теплоснабжения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62">
        <row r="2">
          <cell r="Z2" t="str">
            <v>HEAT</v>
          </cell>
          <cell r="AA2" t="str">
            <v>COLDVSNA</v>
          </cell>
          <cell r="AB2" t="str">
            <v>HOTVSNA</v>
          </cell>
          <cell r="AC2" t="str">
            <v>VOTV</v>
          </cell>
          <cell r="AD2" t="str">
            <v>TKO</v>
          </cell>
        </row>
        <row r="3">
          <cell r="N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Количество поданных заявок</v>
          </cell>
          <cell r="N11" t="str">
            <v>Указывается количество поданных заявок на подключение (технологическое присоединение) к системе теплоснабжения в течение отчетного квартала.</v>
          </cell>
        </row>
        <row r="12">
          <cell r="M12" t="str">
            <v>Количество рассмотренных заявок</v>
          </cell>
          <cell r="N12" t="str">
            <v>Указывается количество исполненных заявок на подключение (технологическое присоединение) к системе теплоснабжения в течение отчетного квартала.</v>
          </cell>
        </row>
        <row r="13">
          <cell r="M13" t="str">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ell>
          <cell r="N13" t="str">
            <v>Указывается количество заявок с решением об отказе в течение отчетного квартала.</v>
          </cell>
        </row>
        <row r="14">
          <cell r="M14" t="str">
            <v>Причины отказа в заключении договора о подключении (технологическом присоединении) к системе теплоснабжения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Резерв мощности источников тепловой энергии, входящих в систему теплоснабжения, в течение одного квартала, в том числе:</v>
          </cell>
          <cell r="N15"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6">
          <cell r="N16"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8">
          <cell r="L18">
            <v>1</v>
          </cell>
          <cell r="M18" t="str">
            <v>Выручка от регулируемого вида деятельности с распределением по видам деятельности</v>
          </cell>
          <cell r="N18" t="str">
            <v>Указывается выручка от регулируемого вида деятельности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регулируемому виду деятельности,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приобретаемую тепловую энергию (мощность), теплоноситель</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2.2</v>
          </cell>
          <cell r="M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N21" t="str">
            <v>Указываются суммарные расходы на приобретение топлива всех видов.</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
          </cell>
          <cell r="M22" t="str">
            <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
          </cell>
          <cell r="M23" t="str">
            <v/>
          </cell>
          <cell r="N23" t="str">
            <v/>
          </cell>
          <cell r="Q23" t="str">
            <v>2.3</v>
          </cell>
          <cell r="V23" t="str">
            <v>Расходы на приобретаемую холодную воду, используемую для горячего водоснабжения</v>
          </cell>
        </row>
        <row r="24">
          <cell r="L24" t="str">
            <v/>
          </cell>
          <cell r="M24" t="str">
            <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2.3</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2.3.1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 (с учетом мощности)</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2.3.2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2.4</v>
          </cell>
          <cell r="M28" t="str">
            <v>Расходы на приобретение холодной воды, используемой в технологическом процессе</v>
          </cell>
          <cell r="N28" t="str">
            <v/>
          </cell>
          <cell r="O28" t="str">
            <v>2.4</v>
          </cell>
          <cell r="T28" t="str">
            <v>Расходы на приобретение холодной воды, используемой в технологическом процессе</v>
          </cell>
        </row>
        <row r="29">
          <cell r="L29" t="str">
            <v>2.5</v>
          </cell>
          <cell r="M29" t="str">
            <v>Расходы на  химические реагенты, используемые в технологическом процессе</v>
          </cell>
          <cell r="N29" t="str">
            <v/>
          </cell>
          <cell r="O29" t="str">
            <v>2.5</v>
          </cell>
          <cell r="P29" t="str">
            <v>2.3</v>
          </cell>
          <cell r="R29" t="str">
            <v>2.3</v>
          </cell>
          <cell r="T29" t="str">
            <v>Расходы на  химические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2.6</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2.6.1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2.6.2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2.7</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2.7.1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2.7.2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2.8</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2.8.1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2.8.2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2.9</v>
          </cell>
          <cell r="M39" t="str">
            <v>Расходы на аренду имущества, используемого для осуществления регулируемого вида деятельности</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2.10</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2.10.1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2.10.2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2.11</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2.11.1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2.11.2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2.12</v>
          </cell>
          <cell r="M46" t="str">
            <v>Расходы на капитальный и текущий ремонт основных средств</v>
          </cell>
          <cell r="N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2.12.1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
          </cell>
          <cell r="M48" t="str">
            <v/>
          </cell>
          <cell r="N48" t="str">
            <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
          </cell>
          <cell r="M49" t="str">
            <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2.13</v>
          </cell>
          <cell r="M50" t="str">
            <v>Прочие расходы, которые подлежат отнесению на регулируемые виды деятельности в соответствии с законодательством Российской Федерации</v>
          </cell>
          <cell r="N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3</v>
          </cell>
          <cell r="M51" t="str">
            <v>Валовая прибыль (убытки) от реализации товаров и оказания услуг по регулируемому виду деятельности</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4</v>
          </cell>
          <cell r="M52" t="str">
            <v>Чистая прибыль, полученная от регулируемого вида деятельности,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4.1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5</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5.1</v>
          </cell>
          <cell r="M55" t="str">
            <v>Изменение стоимости основных фондов за счет:</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Изменение стоимости основных фондов за счет:</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5.1.1</v>
          </cell>
          <cell r="M56" t="str">
            <v>Изменения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Изменения стоимости основных фондов 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5.1.2</v>
          </cell>
          <cell r="M57" t="str">
            <v>Изменения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Изменения стоимости основных фондов 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5.2</v>
          </cell>
          <cell r="M58" t="str">
            <v>Изменение стоимости основных фондов за счет их переоценки</v>
          </cell>
          <cell r="N58" t="str">
            <v/>
          </cell>
          <cell r="O58" t="str">
            <v>5.2</v>
          </cell>
          <cell r="P58" t="str">
            <v>4.2</v>
          </cell>
          <cell r="Q58" t="str">
            <v>4.2</v>
          </cell>
          <cell r="R58" t="str">
            <v>4.2</v>
          </cell>
          <cell r="T58" t="str">
            <v>Изменение стоимости основных фондов 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
          </cell>
          <cell r="M59" t="str">
            <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
          </cell>
          <cell r="M70" t="str">
            <v/>
          </cell>
          <cell r="N70" t="str">
            <v/>
          </cell>
          <cell r="Q70" t="str">
            <v>7</v>
          </cell>
          <cell r="V70" t="str">
            <v>Объём приобретаемой холодной воды, используемой для горячего водоснабжения</v>
          </cell>
        </row>
        <row r="71">
          <cell r="L71" t="str">
            <v/>
          </cell>
          <cell r="M71" t="str">
            <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
          </cell>
          <cell r="M72" t="str">
            <v/>
          </cell>
          <cell r="N72" t="str">
            <v/>
          </cell>
          <cell r="Q72" t="str">
            <v>9</v>
          </cell>
          <cell r="V72" t="str">
            <v>Объём приобретаемой тепловой энергии (мощности), используемой для горячего водоснабжения</v>
          </cell>
        </row>
        <row r="73">
          <cell r="L73" t="str">
            <v/>
          </cell>
          <cell r="M73" t="str">
            <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
          </cell>
          <cell r="M74" t="str">
            <v/>
          </cell>
          <cell r="N74" t="str">
            <v/>
          </cell>
          <cell r="Q74" t="str">
            <v>11</v>
          </cell>
          <cell r="V74" t="str">
            <v>Потери горячей воды в сетях (процентов)</v>
          </cell>
        </row>
        <row r="75">
          <cell r="L75" t="str">
            <v/>
          </cell>
          <cell r="M75" t="str">
            <v/>
          </cell>
          <cell r="N75" t="str">
            <v/>
          </cell>
          <cell r="R75" t="str">
            <v>7</v>
          </cell>
          <cell r="W75" t="str">
            <v>Объём сточных вод, принятых от потребителей</v>
          </cell>
        </row>
        <row r="76">
          <cell r="L76" t="str">
            <v/>
          </cell>
          <cell r="M76" t="str">
            <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
          </cell>
          <cell r="M77" t="str">
            <v/>
          </cell>
          <cell r="N77" t="str">
            <v/>
          </cell>
          <cell r="R77" t="str">
            <v>9</v>
          </cell>
          <cell r="W77" t="str">
            <v>Объём сточных вод, пропущенных через очистные сооружения</v>
          </cell>
        </row>
        <row r="78">
          <cell r="L78" t="str">
            <v>7</v>
          </cell>
          <cell r="M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N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8</v>
          </cell>
          <cell r="M79" t="str">
            <v>Тепловая нагрузка по договорам, заключенным в рамках осуществления регулируемых видов деятельности</v>
          </cell>
          <cell r="N79" t="str">
            <v>Регулируемыми организациями указывается информация по договорам, заключенным в рамках осуществления регулируемых видов деятельности</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9</v>
          </cell>
          <cell r="M80" t="str">
            <v>Объем вырабатываемой регулируемой организацией тепловой энергии в рамках осуществления регулируемых видов деятельности</v>
          </cell>
          <cell r="N80" t="str">
            <v>Регулируемыми организациями указывается информация тепловой энергии, выработанной в рамках осуществления регулируемых видов деятельности.</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9.1</v>
          </cell>
          <cell r="M81" t="str">
            <v>Объем приобретаемой регулируемой организацией тепловой энергии в рамках осуществления регулируемых видов деятельности</v>
          </cell>
          <cell r="N81" t="str">
            <v>Информация указывается только едиными теплоснабжающими организациями.</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10</v>
          </cell>
          <cell r="M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N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10.1</v>
          </cell>
          <cell r="M83" t="str">
            <v xml:space="preserve">По приборам учёта </v>
          </cell>
          <cell r="N83" t="str">
            <v/>
          </cell>
          <cell r="O83" t="str">
            <v>10.1</v>
          </cell>
          <cell r="T83" t="str">
            <v xml:space="preserve">По приборам учёта </v>
          </cell>
        </row>
        <row r="84">
          <cell r="L84" t="str">
            <v>10.1.1</v>
          </cell>
          <cell r="M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10.2</v>
          </cell>
          <cell r="M85" t="str">
            <v>Расчётным путём</v>
          </cell>
          <cell r="N85" t="str">
            <v/>
          </cell>
          <cell r="O85" t="str">
            <v>10.2</v>
          </cell>
          <cell r="T85" t="str">
            <v>Расчётным путём</v>
          </cell>
        </row>
        <row r="86">
          <cell r="L86" t="str">
            <v>10.3</v>
          </cell>
          <cell r="M86" t="str">
            <v>По нормативам потребления коммунальных услуг и нормативам потребления коммунальных ресурсов</v>
          </cell>
          <cell r="N86" t="str">
            <v/>
          </cell>
          <cell r="O86" t="str">
            <v>10.3</v>
          </cell>
          <cell r="T86" t="str">
            <v>По нормативам потребления коммунальных услуг и нормативам потребления коммунальных ресурсов</v>
          </cell>
        </row>
        <row r="87">
          <cell r="L87" t="str">
            <v>11</v>
          </cell>
          <cell r="M87" t="str">
            <v>Нормативы технологических потерь при передаче тепловой энергии, теплоносителя по тепловым сетям, утвержденные уполномоченным органом</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12</v>
          </cell>
          <cell r="M88" t="str">
            <v>Фактический объем потерь при передаче тепловой энергии</v>
          </cell>
          <cell r="N88" t="str">
            <v/>
          </cell>
          <cell r="O88" t="str">
            <v>12</v>
          </cell>
          <cell r="T88" t="str">
            <v>Фактический объем потерь при передаче тепловой энергии</v>
          </cell>
        </row>
        <row r="89">
          <cell r="L89" t="str">
            <v>13</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14</v>
          </cell>
          <cell r="M90" t="str">
            <v>Среднесписочная численность административно-управленческого персонала</v>
          </cell>
          <cell r="N90" t="str">
            <v/>
          </cell>
          <cell r="O90" t="str">
            <v>14</v>
          </cell>
          <cell r="T90" t="str">
            <v>Среднесписочная численность административно-управленческого персонала</v>
          </cell>
        </row>
        <row r="91">
          <cell r="L91" t="str">
            <v/>
          </cell>
          <cell r="M91" t="str">
            <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15</v>
          </cell>
          <cell r="M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16</v>
          </cell>
          <cell r="M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17</v>
          </cell>
          <cell r="M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7" t="str">
            <v>Регулируемыми организациями указывается информация с по договорам, заключенным в рамках осуществления регулируемой деятельности.</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18</v>
          </cell>
          <cell r="M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8" t="str">
            <v>Регулируемыми организациями указывается информация с по договорам, заключенным в рамках осуществления регулируемой деятельности.</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19</v>
          </cell>
          <cell r="M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N99" t="str">
            <v>Указывается ссылка на документ, предварительно загруженный в хранилище файлов ФГИС ЕИАС.</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19.1</v>
          </cell>
          <cell r="M100" t="str">
            <v>Информация о показателях физического износа объектов теплоснабжения</v>
          </cell>
          <cell r="N100" t="str">
            <v>Указывается ссылка на документ, предварительно загруженный в хранилище файлов ФГИС ЕИАС.</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19.2</v>
          </cell>
          <cell r="M101" t="str">
            <v>Информация о показателях энергетической эффективности объектов теплоснабжения</v>
          </cell>
          <cell r="N101" t="str">
            <v>Указывается ссылка на документ, предварительно загруженный в хранилище файлов ФГИС ЕИАС.</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B2" t="str">
            <v>Территория 1</v>
          </cell>
        </row>
      </sheetData>
      <sheetData sheetId="80"/>
      <sheetData sheetId="81">
        <row r="2">
          <cell r="A2" t="str">
            <v>4190064</v>
          </cell>
          <cell r="B2" t="str">
            <v>Производство тепловой энергии. Некомбинированная выработка</v>
          </cell>
        </row>
        <row r="3">
          <cell r="A3" t="str">
            <v>4190065</v>
          </cell>
          <cell r="B3" t="str">
            <v>Производство тепловой энергии. Комбинированная выработка с уст. мощностью производства электрической энергии менее 25 МВт</v>
          </cell>
        </row>
        <row r="4">
          <cell r="A4" t="str">
            <v>4190066</v>
          </cell>
          <cell r="B4" t="str">
            <v>Производство тепловой энергии. Комбинированная выработка с уст. мощностью производства электрической энергии 25 МВт и более</v>
          </cell>
        </row>
        <row r="5">
          <cell r="A5" t="str">
            <v>4190067</v>
          </cell>
          <cell r="B5" t="str">
            <v>Производство. Теплоноситель</v>
          </cell>
        </row>
        <row r="6">
          <cell r="A6" t="str">
            <v>4190068</v>
          </cell>
          <cell r="B6" t="str">
            <v>Передача. Тепловая энергия</v>
          </cell>
        </row>
        <row r="7">
          <cell r="A7" t="str">
            <v>4190069</v>
          </cell>
          <cell r="B7" t="str">
            <v>Передача. Теплоноситель</v>
          </cell>
        </row>
        <row r="8">
          <cell r="A8" t="str">
            <v>4190070</v>
          </cell>
          <cell r="B8" t="str">
            <v>Сбыт. Тепловая энергия</v>
          </cell>
        </row>
        <row r="9">
          <cell r="A9" t="str">
            <v>4190071</v>
          </cell>
          <cell r="B9" t="str">
            <v>Сбыт. Теплоноситель</v>
          </cell>
        </row>
        <row r="10">
          <cell r="A10" t="str">
            <v>4190072</v>
          </cell>
          <cell r="B10" t="str">
            <v>Подключение (технологическое присоединение) к системе теплоснабжения</v>
          </cell>
        </row>
        <row r="11">
          <cell r="A11" t="str">
            <v>4190073</v>
          </cell>
          <cell r="B11" t="str">
            <v>Поддержание резервной тепловой мощности при отсутствии потребления тепловой энергии</v>
          </cell>
        </row>
      </sheetData>
      <sheetData sheetId="82"/>
      <sheetData sheetId="83"/>
      <sheetData sheetId="84"/>
      <sheetData sheetId="85"/>
      <sheetData sheetId="86"/>
      <sheetData sheetId="87"/>
      <sheetData sheetId="8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Т-ТЭ | предел"/>
      <sheetName val="ТС. Т-ТЭ | индикат"/>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ТС. Т-подкл(инд)"/>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Показатели ОТЭП"/>
      <sheetName val="Стандарты качества"/>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TEHSHEET"/>
      <sheetName val="Орган регулирования"/>
      <sheetName val="Перечень организаций"/>
      <sheetName val="Дела об установлении тарифов"/>
      <sheetName val="Дела об утверждении ПУЦ"/>
      <sheetName val="Привлечение к ответственности"/>
      <sheetName val="ЭД"/>
      <sheetName val="Сведения об изменении"/>
      <sheetName val="Комментарии"/>
      <sheetName val="Проверка"/>
      <sheetName val="et_union_hor"/>
      <sheetName val="DATA_FORMS"/>
      <sheetName val="DATA_NPA"/>
      <sheetName val="Т-ТЭ | потр"/>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PP110.OPEN.INFO.REQUEST.HEAT.EIAS</v>
          </cell>
        </row>
        <row r="3">
          <cell r="B3" t="str">
            <v>Версия отчёта: 1.1.1</v>
          </cell>
        </row>
      </sheetData>
      <sheetData sheetId="1">
        <row r="7">
          <cell r="F7" t="str">
            <v>Ростовская область</v>
          </cell>
        </row>
        <row r="11">
          <cell r="F11">
            <v>45468</v>
          </cell>
        </row>
        <row r="12">
          <cell r="F12">
            <v>46016</v>
          </cell>
        </row>
        <row r="13">
          <cell r="F13" t="str">
            <v/>
          </cell>
        </row>
        <row r="21">
          <cell r="F21">
            <v>45467</v>
          </cell>
        </row>
        <row r="22">
          <cell r="F22" t="str">
            <v>3215</v>
          </cell>
        </row>
        <row r="31">
          <cell r="F31" t="str">
            <v>АО "Теплокоммунэнерго"</v>
          </cell>
        </row>
        <row r="33">
          <cell r="F33" t="str">
            <v>6165199445</v>
          </cell>
        </row>
        <row r="34">
          <cell r="F34" t="str">
            <v>615250001</v>
          </cell>
        </row>
        <row r="36">
          <cell r="F36" t="str">
            <v>Регулируемая организация</v>
          </cell>
        </row>
        <row r="41">
          <cell r="F41" t="str">
            <v>нет</v>
          </cell>
        </row>
      </sheetData>
      <sheetData sheetId="2">
        <row r="12">
          <cell r="F12" t="str">
            <v>ter_1</v>
          </cell>
          <cell r="G12" t="str">
            <v>Территория 1</v>
          </cell>
        </row>
        <row r="13">
          <cell r="F13" t="str">
            <v>92</v>
          </cell>
          <cell r="G13" t="str">
            <v>Город Ростов-на-Дону</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Тарифы на тепловую энергию (мощность), поставляемую теплоснабжающими организациями потребителям, другим теплоснабжающим организациям</v>
          </cell>
          <cell r="AJ18" t="str">
            <v/>
          </cell>
          <cell r="AK18" t="str">
            <v/>
          </cell>
          <cell r="AL18" t="str">
            <v/>
          </cell>
          <cell r="AM18" t="str">
            <v/>
          </cell>
          <cell r="AN18">
            <v>0</v>
          </cell>
          <cell r="AO18" t="str">
            <v>.</v>
          </cell>
          <cell r="AP18" t="str">
            <v>..</v>
          </cell>
          <cell r="AQ18" t="str">
            <v>...</v>
          </cell>
        </row>
        <row r="23">
          <cell r="AC23" t="str">
            <v/>
          </cell>
          <cell r="AD23" t="str">
            <v/>
          </cell>
          <cell r="AE23" t="str">
            <v/>
          </cell>
          <cell r="AF23" t="str">
            <v/>
          </cell>
          <cell r="AG23" t="str">
            <v/>
          </cell>
          <cell r="AH23" t="str">
            <v/>
          </cell>
          <cell r="AJ23" t="str">
            <v/>
          </cell>
          <cell r="AK23" t="str">
            <v/>
          </cell>
          <cell r="AL23" t="str">
            <v/>
          </cell>
          <cell r="AM23" t="str">
            <v/>
          </cell>
          <cell r="AN23" t="str">
            <v/>
          </cell>
          <cell r="AO23" t="str">
            <v/>
          </cell>
          <cell r="AP23" t="str">
            <v/>
          </cell>
          <cell r="AQ23" t="str">
            <v/>
          </cell>
        </row>
        <row r="28">
          <cell r="AC28" t="str">
            <v>pIns_PT_VTAR_C</v>
          </cell>
          <cell r="AD28" t="str">
            <v>pt_ntar_3</v>
          </cell>
          <cell r="AE28" t="str">
            <v>pt_ter_3</v>
          </cell>
          <cell r="AF28" t="str">
            <v>pt_cs_3</v>
          </cell>
          <cell r="AG28" t="str">
            <v>pt_ist_te_3</v>
          </cell>
          <cell r="AH28" t="str">
            <v>Тарифы на теплоноситель, поставляемый теплоснабжающими организациями потребителям, другим теплоснабжающим организациям</v>
          </cell>
          <cell r="AJ28" t="str">
            <v/>
          </cell>
          <cell r="AK28" t="str">
            <v/>
          </cell>
          <cell r="AL28" t="str">
            <v/>
          </cell>
          <cell r="AM28" t="str">
            <v/>
          </cell>
          <cell r="AN28">
            <v>0</v>
          </cell>
          <cell r="AO28" t="str">
            <v>.</v>
          </cell>
          <cell r="AP28" t="str">
            <v>..</v>
          </cell>
          <cell r="AQ28" t="str">
            <v>...</v>
          </cell>
        </row>
        <row r="33">
          <cell r="AC33" t="str">
            <v>pIns_PT_VTAR_D</v>
          </cell>
          <cell r="AD33" t="str">
            <v>pt_ntar_4</v>
          </cell>
          <cell r="AE33" t="str">
            <v>pt_ter_4</v>
          </cell>
          <cell r="AF33" t="str">
            <v>pt_cs_4</v>
          </cell>
          <cell r="AG33" t="str">
            <v>pt_ist_te_4</v>
          </cell>
          <cell r="AH33"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33" t="str">
            <v/>
          </cell>
          <cell r="AK33" t="str">
            <v/>
          </cell>
          <cell r="AL33" t="str">
            <v/>
          </cell>
          <cell r="AM33" t="str">
            <v/>
          </cell>
          <cell r="AN33">
            <v>0</v>
          </cell>
          <cell r="AO33" t="str">
            <v>.</v>
          </cell>
          <cell r="AP33" t="str">
            <v>..</v>
          </cell>
          <cell r="AQ33" t="str">
            <v>...</v>
          </cell>
        </row>
        <row r="38">
          <cell r="AC38" t="str">
            <v>pIns_PT_VTAR_E1</v>
          </cell>
          <cell r="AD38" t="str">
            <v>pt_ntar_5</v>
          </cell>
          <cell r="AE38" t="str">
            <v>pt_ter_5</v>
          </cell>
          <cell r="AF38" t="str">
            <v>pt_cs_5</v>
          </cell>
          <cell r="AG38" t="str">
            <v>pt_ist_te_5</v>
          </cell>
          <cell r="AH38" t="str">
            <v>Тарифы на услуги по передаче тепловой энергии</v>
          </cell>
          <cell r="AJ38" t="str">
            <v/>
          </cell>
          <cell r="AK38" t="str">
            <v/>
          </cell>
          <cell r="AL38" t="str">
            <v/>
          </cell>
          <cell r="AM38" t="str">
            <v/>
          </cell>
          <cell r="AN38">
            <v>0</v>
          </cell>
          <cell r="AO38" t="str">
            <v>.</v>
          </cell>
          <cell r="AP38" t="str">
            <v>..</v>
          </cell>
          <cell r="AQ38" t="str">
            <v>...</v>
          </cell>
        </row>
        <row r="43">
          <cell r="AC43" t="str">
            <v>pIns_PT_VTAR_E2</v>
          </cell>
          <cell r="AD43" t="str">
            <v>pt_ntar_6</v>
          </cell>
          <cell r="AE43" t="str">
            <v>pt_ter_6</v>
          </cell>
          <cell r="AF43" t="str">
            <v>pt_cs_6</v>
          </cell>
          <cell r="AG43" t="str">
            <v>pt_ist_te_6</v>
          </cell>
          <cell r="AH43" t="str">
            <v>Тарифы на услуги по передаче теплоносителя</v>
          </cell>
          <cell r="AJ43" t="str">
            <v/>
          </cell>
          <cell r="AK43" t="str">
            <v/>
          </cell>
          <cell r="AL43" t="str">
            <v/>
          </cell>
          <cell r="AM43" t="str">
            <v/>
          </cell>
          <cell r="AN43">
            <v>0</v>
          </cell>
          <cell r="AO43" t="str">
            <v>.</v>
          </cell>
          <cell r="AP43" t="str">
            <v>..</v>
          </cell>
          <cell r="AQ43" t="str">
            <v>...</v>
          </cell>
        </row>
        <row r="48">
          <cell r="AC48" t="str">
            <v>pIns_PT_VTAR_F</v>
          </cell>
          <cell r="AD48" t="str">
            <v>pt_ntar_7</v>
          </cell>
          <cell r="AE48" t="str">
            <v>pt_ter_7</v>
          </cell>
          <cell r="AF48" t="str">
            <v>pt_cs_7</v>
          </cell>
          <cell r="AG48" t="str">
            <v>pt_ist_te_7</v>
          </cell>
          <cell r="AH48" t="str">
            <v>Плата за услуги по поддержанию резервной тепловой мощности при отсутствии потребления тепловой энергии</v>
          </cell>
          <cell r="AJ48" t="str">
            <v/>
          </cell>
          <cell r="AK48" t="str">
            <v/>
          </cell>
          <cell r="AL48" t="str">
            <v/>
          </cell>
          <cell r="AM48" t="str">
            <v/>
          </cell>
          <cell r="AN48">
            <v>0</v>
          </cell>
          <cell r="AO48" t="str">
            <v>.</v>
          </cell>
          <cell r="AP48" t="str">
            <v>..</v>
          </cell>
          <cell r="AQ48" t="str">
            <v>...</v>
          </cell>
        </row>
        <row r="53">
          <cell r="AC53" t="str">
            <v>pIns_PT_VTAR_G</v>
          </cell>
          <cell r="AD53" t="str">
            <v>pt_ntar_8</v>
          </cell>
          <cell r="AE53" t="str">
            <v>pt_ter_8</v>
          </cell>
          <cell r="AF53" t="str">
            <v>pt_cs_8</v>
          </cell>
          <cell r="AG53" t="str">
            <v>pt_ist_te_8</v>
          </cell>
          <cell r="AH53" t="str">
            <v>Плата за подключение (технологическое присоединение) к системе теплоснабжения</v>
          </cell>
          <cell r="AJ53" t="str">
            <v/>
          </cell>
          <cell r="AK53" t="str">
            <v/>
          </cell>
          <cell r="AL53" t="str">
            <v/>
          </cell>
          <cell r="AM53" t="str">
            <v/>
          </cell>
          <cell r="AN53">
            <v>0</v>
          </cell>
          <cell r="AO53" t="str">
            <v>.</v>
          </cell>
          <cell r="AP53" t="str">
            <v>..</v>
          </cell>
          <cell r="AQ53" t="str">
            <v>...</v>
          </cell>
        </row>
        <row r="58">
          <cell r="AC58" t="str">
            <v>pIns_PT_VTAR_H</v>
          </cell>
          <cell r="AD58" t="str">
            <v>pt_ntar_20</v>
          </cell>
          <cell r="AE58" t="str">
            <v>pt_ter_20</v>
          </cell>
          <cell r="AF58" t="str">
            <v>pt_cs_20</v>
          </cell>
          <cell r="AG58" t="str">
            <v>pt_ist_te_20</v>
          </cell>
          <cell r="AH58" t="str">
            <v>Плата за подключение (технологическое присоединение) к системе теплоснабжения (индивидуальная)</v>
          </cell>
          <cell r="AJ58" t="str">
            <v>Плата за подключение к системе теплоснабжения объекта капитального строительства: 
«Многоэтажная жилая застройка со встроенно-пристроенными помещениями и подземной парковкой на земельном участке, расположенном по адресу: Ростовская область, г. Ростов-на-Дону, ул. Казахская, 59б»</v>
          </cell>
          <cell r="AK58" t="str">
            <v>Территория 1</v>
          </cell>
          <cell r="AL58" t="str">
            <v>без дифференциации</v>
          </cell>
          <cell r="AM58" t="str">
            <v>без дифференциации</v>
          </cell>
          <cell r="AN58">
            <v>1</v>
          </cell>
          <cell r="AO58" t="str">
            <v>1.1</v>
          </cell>
          <cell r="AP58" t="str">
            <v>1.1.1</v>
          </cell>
          <cell r="AQ58" t="str">
            <v>1.1.1.1</v>
          </cell>
        </row>
        <row r="63">
          <cell r="AC63" t="str">
            <v>pIns_PT_VTAR_I</v>
          </cell>
          <cell r="AD63" t="str">
            <v>pt_ntar_21</v>
          </cell>
          <cell r="AE63" t="str">
            <v>pt_ter_21</v>
          </cell>
          <cell r="AF63" t="str">
            <v>pt_cs_21</v>
          </cell>
          <cell r="AG63" t="str">
            <v>pt_ist_te_21</v>
          </cell>
          <cell r="AH63" t="str">
            <v>Предельный уровень цены на тепловую энергию (мощность), поставляемую теплоснабжающими организациями потребителям</v>
          </cell>
          <cell r="AJ63" t="str">
            <v/>
          </cell>
          <cell r="AK63" t="str">
            <v/>
          </cell>
          <cell r="AL63" t="str">
            <v/>
          </cell>
          <cell r="AM63" t="str">
            <v/>
          </cell>
          <cell r="AN63">
            <v>0</v>
          </cell>
          <cell r="AO63" t="str">
            <v>.</v>
          </cell>
          <cell r="AP63" t="str">
            <v>..</v>
          </cell>
          <cell r="AQ63" t="str">
            <v>...</v>
          </cell>
        </row>
        <row r="79">
          <cell r="AC79" t="str">
            <v>pIns_PT_VTAR_A_COLDVSNA</v>
          </cell>
          <cell r="AD79" t="str">
            <v>pt_ntar_9</v>
          </cell>
          <cell r="AE79" t="str">
            <v>pt_ter_9</v>
          </cell>
          <cell r="AF79" t="str">
            <v>pt_cs_9</v>
          </cell>
          <cell r="AH79" t="str">
            <v>Тариф на питьевую воду (питьевое водоснабжение)</v>
          </cell>
          <cell r="AJ79" t="str">
            <v/>
          </cell>
          <cell r="AK79" t="str">
            <v/>
          </cell>
          <cell r="AL79" t="str">
            <v/>
          </cell>
          <cell r="AM79" t="str">
            <v/>
          </cell>
          <cell r="AN79">
            <v>0</v>
          </cell>
          <cell r="AO79" t="str">
            <v>.</v>
          </cell>
          <cell r="AP79" t="str">
            <v>..</v>
          </cell>
          <cell r="AQ79" t="str">
            <v>...</v>
          </cell>
        </row>
        <row r="84">
          <cell r="AC84" t="str">
            <v>pIns_PT_VTAR_B_COLDVSNA</v>
          </cell>
          <cell r="AD84" t="str">
            <v>pt_ntar_10</v>
          </cell>
          <cell r="AE84" t="str">
            <v>pt_ter_10</v>
          </cell>
          <cell r="AF84" t="str">
            <v>pt_cs_10</v>
          </cell>
          <cell r="AH84" t="str">
            <v>Тариф на техническую воду</v>
          </cell>
          <cell r="AJ84" t="str">
            <v/>
          </cell>
          <cell r="AK84" t="str">
            <v/>
          </cell>
          <cell r="AL84" t="str">
            <v/>
          </cell>
          <cell r="AM84" t="str">
            <v/>
          </cell>
          <cell r="AN84">
            <v>0</v>
          </cell>
          <cell r="AO84" t="str">
            <v>.</v>
          </cell>
          <cell r="AP84" t="str">
            <v>..</v>
          </cell>
          <cell r="AQ84" t="str">
            <v>...</v>
          </cell>
        </row>
        <row r="89">
          <cell r="AC89" t="str">
            <v>pIns_PT_VTAR_C_COLDVSNA</v>
          </cell>
          <cell r="AD89" t="str">
            <v>pt_ntar_11</v>
          </cell>
          <cell r="AE89" t="str">
            <v>pt_ter_11</v>
          </cell>
          <cell r="AF89" t="str">
            <v>pt_cs_11</v>
          </cell>
          <cell r="AH89" t="str">
            <v>Тариф на транспортировку воды</v>
          </cell>
          <cell r="AJ89" t="str">
            <v/>
          </cell>
          <cell r="AK89" t="str">
            <v/>
          </cell>
          <cell r="AL89" t="str">
            <v/>
          </cell>
          <cell r="AM89" t="str">
            <v/>
          </cell>
          <cell r="AN89">
            <v>0</v>
          </cell>
          <cell r="AO89" t="str">
            <v>.</v>
          </cell>
          <cell r="AP89" t="str">
            <v>..</v>
          </cell>
          <cell r="AQ89" t="str">
            <v>...</v>
          </cell>
        </row>
        <row r="94">
          <cell r="AC94" t="str">
            <v>pIns_PT_VTAR_D_COLDVSNA</v>
          </cell>
          <cell r="AD94" t="str">
            <v>pt_ntar_12</v>
          </cell>
          <cell r="AE94" t="str">
            <v>pt_ter_12</v>
          </cell>
          <cell r="AF94" t="str">
            <v>pt_cs_12</v>
          </cell>
          <cell r="AH94" t="str">
            <v>Тариф на подвоз воды</v>
          </cell>
          <cell r="AJ94" t="str">
            <v/>
          </cell>
          <cell r="AK94" t="str">
            <v/>
          </cell>
          <cell r="AL94" t="str">
            <v/>
          </cell>
          <cell r="AM94" t="str">
            <v/>
          </cell>
          <cell r="AN94">
            <v>0</v>
          </cell>
          <cell r="AO94" t="str">
            <v>.</v>
          </cell>
          <cell r="AP94" t="str">
            <v>..</v>
          </cell>
          <cell r="AQ94" t="str">
            <v>...</v>
          </cell>
        </row>
        <row r="99">
          <cell r="AC99" t="str">
            <v>pIns_PT_VTAR_E_COLDVSNA</v>
          </cell>
          <cell r="AD99" t="str">
            <v>pt_ntar_13</v>
          </cell>
          <cell r="AE99" t="str">
            <v>pt_ter_13</v>
          </cell>
          <cell r="AF99" t="str">
            <v>pt_cs_13</v>
          </cell>
          <cell r="AH99" t="str">
            <v>Тариф на подключение (технологическое присоединение) к централизованной системе холодного водоснабжения</v>
          </cell>
          <cell r="AJ99" t="str">
            <v/>
          </cell>
          <cell r="AK99" t="str">
            <v/>
          </cell>
          <cell r="AL99" t="str">
            <v/>
          </cell>
          <cell r="AM99" t="str">
            <v/>
          </cell>
          <cell r="AN99">
            <v>0</v>
          </cell>
          <cell r="AO99" t="str">
            <v>.</v>
          </cell>
          <cell r="AP99" t="str">
            <v>..</v>
          </cell>
          <cell r="AQ99" t="str">
            <v>...</v>
          </cell>
        </row>
        <row r="105">
          <cell r="AC105" t="str">
            <v>pIns_PT_VTAR_A_HOTVSNA</v>
          </cell>
          <cell r="AD105" t="str">
            <v>pt_ntar_14</v>
          </cell>
          <cell r="AE105" t="str">
            <v>pt_ter_14</v>
          </cell>
          <cell r="AF105" t="str">
            <v>pt_cs_14</v>
          </cell>
          <cell r="AH105" t="str">
            <v>Тариф на горячую воду (горячее водоснабжение)</v>
          </cell>
          <cell r="AJ105" t="str">
            <v/>
          </cell>
          <cell r="AK105" t="str">
            <v/>
          </cell>
          <cell r="AL105" t="str">
            <v/>
          </cell>
          <cell r="AM105" t="str">
            <v/>
          </cell>
          <cell r="AN105">
            <v>0</v>
          </cell>
          <cell r="AO105" t="str">
            <v>.</v>
          </cell>
          <cell r="AP105" t="str">
            <v>..</v>
          </cell>
          <cell r="AQ105" t="str">
            <v>...</v>
          </cell>
        </row>
        <row r="110">
          <cell r="AC110" t="str">
            <v>pIns_PT_VTAR_B_HOTVSNA</v>
          </cell>
          <cell r="AD110" t="str">
            <v>pt_ntar_15</v>
          </cell>
          <cell r="AE110" t="str">
            <v>pt_ter_15</v>
          </cell>
          <cell r="AF110" t="str">
            <v>pt_cs_15</v>
          </cell>
          <cell r="AH110" t="str">
            <v>Тариф на транспортировку горячей воды</v>
          </cell>
          <cell r="AJ110" t="str">
            <v/>
          </cell>
          <cell r="AK110" t="str">
            <v/>
          </cell>
          <cell r="AL110" t="str">
            <v/>
          </cell>
          <cell r="AM110" t="str">
            <v/>
          </cell>
          <cell r="AN110">
            <v>0</v>
          </cell>
          <cell r="AO110" t="str">
            <v>.</v>
          </cell>
          <cell r="AP110" t="str">
            <v>..</v>
          </cell>
          <cell r="AQ110" t="str">
            <v>...</v>
          </cell>
        </row>
        <row r="115">
          <cell r="AC115" t="str">
            <v>pIns_PT_VTAR_C_HOTVSNA</v>
          </cell>
          <cell r="AD115" t="str">
            <v>pt_ntar_16</v>
          </cell>
          <cell r="AE115" t="str">
            <v>pt_ter_16</v>
          </cell>
          <cell r="AF115" t="str">
            <v>pt_cs_16</v>
          </cell>
          <cell r="AH115" t="str">
            <v>Тариф на подключение (технологическое присоединение) к централизованной системе горячего водоснабжения</v>
          </cell>
          <cell r="AJ115" t="str">
            <v/>
          </cell>
          <cell r="AK115" t="str">
            <v/>
          </cell>
          <cell r="AL115" t="str">
            <v/>
          </cell>
          <cell r="AM115" t="str">
            <v/>
          </cell>
          <cell r="AN115">
            <v>0</v>
          </cell>
          <cell r="AO115" t="str">
            <v>.</v>
          </cell>
          <cell r="AP115" t="str">
            <v>..</v>
          </cell>
          <cell r="AQ115" t="str">
            <v>...</v>
          </cell>
        </row>
        <row r="121">
          <cell r="AC121" t="str">
            <v>pIns_PT_VTAR_A_VOTV</v>
          </cell>
          <cell r="AD121" t="str">
            <v>pt_ntar_17</v>
          </cell>
          <cell r="AE121" t="str">
            <v>pt_ter_17</v>
          </cell>
          <cell r="AF121" t="str">
            <v>pt_cs_17</v>
          </cell>
          <cell r="AH121" t="str">
            <v>Тариф на водоотведение</v>
          </cell>
          <cell r="AJ121" t="str">
            <v/>
          </cell>
          <cell r="AK121" t="str">
            <v/>
          </cell>
          <cell r="AL121" t="str">
            <v/>
          </cell>
          <cell r="AM121" t="str">
            <v/>
          </cell>
          <cell r="AN121">
            <v>0</v>
          </cell>
          <cell r="AO121" t="str">
            <v>.</v>
          </cell>
          <cell r="AP121" t="str">
            <v>..</v>
          </cell>
          <cell r="AQ121" t="str">
            <v>...</v>
          </cell>
        </row>
        <row r="126">
          <cell r="AC126" t="str">
            <v>pIns_PT_VTAR_B_VOTV</v>
          </cell>
          <cell r="AD126" t="str">
            <v>pt_ntar_18</v>
          </cell>
          <cell r="AE126" t="str">
            <v>pt_ter_18</v>
          </cell>
          <cell r="AF126" t="str">
            <v>pt_cs_18</v>
          </cell>
          <cell r="AH126" t="str">
            <v>Тариф на транспортировку сточных вод</v>
          </cell>
          <cell r="AJ126" t="str">
            <v/>
          </cell>
          <cell r="AK126" t="str">
            <v/>
          </cell>
          <cell r="AL126" t="str">
            <v/>
          </cell>
          <cell r="AM126" t="str">
            <v/>
          </cell>
          <cell r="AN126">
            <v>0</v>
          </cell>
          <cell r="AO126" t="str">
            <v>.</v>
          </cell>
          <cell r="AP126" t="str">
            <v>..</v>
          </cell>
          <cell r="AQ126" t="str">
            <v>...</v>
          </cell>
        </row>
        <row r="131">
          <cell r="AC131" t="str">
            <v>pIns_PT_VTAR_C_VOTV</v>
          </cell>
          <cell r="AD131" t="str">
            <v>pt_ntar_19</v>
          </cell>
          <cell r="AE131" t="str">
            <v>pt_ter_19</v>
          </cell>
          <cell r="AF131" t="str">
            <v>pt_cs_19</v>
          </cell>
          <cell r="AH131" t="str">
            <v>Тариф на подключение (технологическое присоединение) к централизованной системе водоотведения</v>
          </cell>
          <cell r="AJ131" t="str">
            <v/>
          </cell>
          <cell r="AK131" t="str">
            <v/>
          </cell>
          <cell r="AL131" t="str">
            <v/>
          </cell>
          <cell r="AM131" t="str">
            <v/>
          </cell>
          <cell r="AN131">
            <v>0</v>
          </cell>
          <cell r="AO131" t="str">
            <v>.</v>
          </cell>
          <cell r="AP131" t="str">
            <v>..</v>
          </cell>
          <cell r="AQ131"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3"/>
      <sheetData sheetId="34"/>
      <sheetData sheetId="35"/>
      <sheetData sheetId="36"/>
      <sheetData sheetId="37"/>
      <sheetData sheetId="38"/>
      <sheetData sheetId="39"/>
      <sheetData sheetId="40">
        <row r="11">
          <cell r="AD11" t="str">
            <v>ip_1</v>
          </cell>
        </row>
        <row r="13">
          <cell r="G13" t="str">
            <v>Добавить инвестиционную программу</v>
          </cell>
        </row>
      </sheetData>
      <sheetData sheetId="41"/>
      <sheetData sheetId="42"/>
      <sheetData sheetId="43"/>
      <sheetData sheetId="44"/>
      <sheetData sheetId="45"/>
      <sheetData sheetId="46"/>
      <sheetData sheetId="47">
        <row r="48">
          <cell r="K48" t="str">
            <v>метод экономически обоснованных расходов (затрат)</v>
          </cell>
        </row>
      </sheetData>
      <sheetData sheetId="48"/>
      <sheetData sheetId="49"/>
      <sheetData sheetId="50">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0</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налогообложение казённых учреждений</v>
          </cell>
          <cell r="O7" t="str">
            <v>отборный пар, &gt; 13 кг/см2</v>
          </cell>
          <cell r="BB7" t="str">
            <v>мазут</v>
          </cell>
        </row>
        <row r="8">
          <cell r="H8" t="str">
            <v>смешанное налогообложение</v>
          </cell>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E19" t="str">
            <v>Тарифы на тепловую энергию (мощность), поставляемую теплоснабжающими организациями потребителям, другим теплоснабжающим организациям</v>
          </cell>
          <cell r="BB19" t="str">
            <v>смола</v>
          </cell>
        </row>
        <row r="20">
          <cell r="E20"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BB20" t="str">
            <v>щепа</v>
          </cell>
        </row>
        <row r="21">
          <cell r="BB21" t="str">
            <v>горючий сланец</v>
          </cell>
        </row>
        <row r="22">
          <cell r="BB22" t="str">
            <v>керосин</v>
          </cell>
        </row>
        <row r="23">
          <cell r="BB23" t="str">
            <v>кислородно-водородная смесь</v>
          </cell>
        </row>
        <row r="24">
          <cell r="BB24" t="str">
            <v>электроэнергия (НН)</v>
          </cell>
        </row>
        <row r="25">
          <cell r="BB25" t="str">
            <v>электроэнергия (СН1)</v>
          </cell>
        </row>
        <row r="26">
          <cell r="BB26" t="str">
            <v>электроэнергия (СН2)</v>
          </cell>
        </row>
        <row r="27">
          <cell r="BB27" t="str">
            <v>электроэнергия (ВН)</v>
          </cell>
        </row>
        <row r="28">
          <cell r="BB28" t="str">
            <v>мощность</v>
          </cell>
        </row>
        <row r="29">
          <cell r="BB29" t="str">
            <v>прочее</v>
          </cell>
        </row>
        <row r="36">
          <cell r="E36" t="str">
            <v>HEAT</v>
          </cell>
          <cell r="F36" t="str">
            <v>теплоснабжения</v>
          </cell>
          <cell r="G36" t="str">
            <v>теплоснабжение</v>
          </cell>
        </row>
        <row r="44">
          <cell r="G44">
            <v>2024</v>
          </cell>
        </row>
        <row r="45">
          <cell r="E45" t="str">
            <v>R</v>
          </cell>
          <cell r="J45" t="str">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cell r="K45" t="str">
            <v>Перечень муниципальных районов и муниципальных образований (территорий действия тарифа)</v>
          </cell>
        </row>
        <row r="46">
          <cell r="F46" t="str">
            <v>O</v>
          </cell>
          <cell r="G46" t="str">
            <v>01.01.2024</v>
          </cell>
          <cell r="H46" t="str">
            <v>31.12.2024</v>
          </cell>
          <cell r="I46" t="b">
            <v>1</v>
          </cell>
          <cell r="J46" t="str">
            <v>Общая информация о регулируемой организации (теплоснабжения)</v>
          </cell>
        </row>
        <row r="47">
          <cell r="F47" t="str">
            <v>Q</v>
          </cell>
          <cell r="G47" t="str">
            <v>01.01.2024</v>
          </cell>
          <cell r="H47" t="str">
            <v>31.12.2024</v>
          </cell>
          <cell r="I47" t="b">
            <v>1</v>
          </cell>
          <cell r="J47" t="str">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ell>
        </row>
        <row r="48">
          <cell r="F48" t="str">
            <v>B</v>
          </cell>
          <cell r="G48" t="str">
            <v>01.01.2024</v>
          </cell>
          <cell r="H48" t="str">
            <v>31.12.2024</v>
          </cell>
          <cell r="I48" t="b">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01.01.2024</v>
          </cell>
          <cell r="H49" t="str">
            <v>31.12.2024</v>
          </cell>
          <cell r="I49" t="b">
            <v>1</v>
          </cell>
          <cell r="J49" t="str">
            <v>Информация об условиях, на которых осуществляется поставка товаров (оказание услуг) в сфере теплоснабжения</v>
          </cell>
        </row>
        <row r="50">
          <cell r="F50" t="str">
            <v>I</v>
          </cell>
          <cell r="G50" t="str">
            <v>01.01.2024</v>
          </cell>
          <cell r="H50" t="str">
            <v>31.12.2024</v>
          </cell>
          <cell r="I50" t="b">
            <v>1</v>
          </cell>
          <cell r="J50" t="str">
            <v>Информация об инвестиционных программах регулируемой организации в области теплоснабжения</v>
          </cell>
        </row>
        <row r="51">
          <cell r="F51" t="str">
            <v>R</v>
          </cell>
          <cell r="G51" t="str">
            <v>01.01.2024</v>
          </cell>
          <cell r="H51" t="str">
            <v>31.12.2025</v>
          </cell>
          <cell r="I51" t="b">
            <v>0</v>
          </cell>
          <cell r="J51" t="str">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01.01.2024</v>
          </cell>
          <cell r="H52" t="str">
            <v>31.12.2025</v>
          </cell>
          <cell r="I52" t="b">
            <v>0</v>
          </cell>
          <cell r="J52" t="str">
            <v>Показатели, подлежащие раскрытию в сфере теплоснабжения (цены и тарифы)</v>
          </cell>
        </row>
        <row r="53">
          <cell r="F53" t="str">
            <v>ROIV</v>
          </cell>
          <cell r="G53" t="str">
            <v>01.01.2024</v>
          </cell>
          <cell r="H53" t="str">
            <v>31.12.2024</v>
          </cell>
          <cell r="I53" t="b">
            <v>1</v>
          </cell>
          <cell r="J53" t="str">
            <v>Показатели, подлежащие раскрытию органами регулирования</v>
          </cell>
        </row>
        <row r="97">
          <cell r="AZ97" t="str">
            <v>информация об органе регулирования и перечень организаций</v>
          </cell>
          <cell r="BA97" t="str">
            <v>в течение 30 дней со дня изменения такой информации</v>
          </cell>
        </row>
        <row r="98">
          <cell r="AZ98" t="str">
            <v>доклад о результатах правоприменительной практики</v>
          </cell>
          <cell r="BA98" t="str">
            <v>не позднее 3 дней со дня утверждения доклада</v>
          </cell>
        </row>
        <row r="99">
          <cell r="AZ99" t="str">
            <v>дата, время и место проведения заседания об установлении тарифов</v>
          </cell>
          <cell r="BA99" t="str">
            <v>не позднее чем за 10 дней до дня проведения заседания правления</v>
          </cell>
        </row>
        <row r="100">
          <cell r="AZ100" t="str">
            <v>информация о принятых решениях об установлении тарифов</v>
          </cell>
          <cell r="BA100" t="str">
            <v>в течение 5 рабочих дней со дня принятия соответствующего решения</v>
          </cell>
        </row>
        <row r="101">
          <cell r="AZ101" t="str">
            <v>информация о принятых решениях об утверждении предельного уровня цены на тепловую энергию (мощность)</v>
          </cell>
          <cell r="BA101" t="str">
            <v>в течение 10 дней со дня принятия соответствующего решения</v>
          </cell>
        </row>
        <row r="102">
          <cell r="AZ102" t="str">
            <v>протокол заседания правления</v>
          </cell>
          <cell r="BA102" t="str">
            <v>в течение 5 рабочих дней со дня принятия соответствующего решения</v>
          </cell>
        </row>
        <row r="103">
          <cell r="AZ103" t="str">
            <v>информация о привлечении к ответственности</v>
          </cell>
          <cell r="BA103" t="str">
            <v>до 30 апреля года, следующего за отчётным годом</v>
          </cell>
        </row>
        <row r="106">
          <cell r="AZ106" t="str">
            <v>тыс.руб./Гкал/ч</v>
          </cell>
        </row>
        <row r="107">
          <cell r="AZ107" t="str">
            <v>тыс.руб.</v>
          </cell>
        </row>
        <row r="108">
          <cell r="AZ108" t="str">
            <v>руб.</v>
          </cell>
        </row>
      </sheetData>
      <sheetData sheetId="51">
        <row r="12">
          <cell r="F12" t="str">
            <v>АО "Теплокоммунэнерго"</v>
          </cell>
        </row>
      </sheetData>
      <sheetData sheetId="52"/>
      <sheetData sheetId="53"/>
      <sheetData sheetId="54"/>
      <sheetData sheetId="55"/>
      <sheetData sheetId="56"/>
      <sheetData sheetId="57"/>
      <sheetData sheetId="58"/>
      <sheetData sheetId="59"/>
      <sheetData sheetId="60"/>
      <sheetData sheetId="61">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ell>
        </row>
        <row r="4">
          <cell r="C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теплоснабжение (общая информация)</v>
          </cell>
          <cell r="H4" t="str">
            <v>Форма 1. Информация об организации (общая информация)</v>
          </cell>
        </row>
        <row r="5">
          <cell r="C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D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E6" t="str">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ell>
        </row>
        <row r="7">
          <cell r="C7" t="str">
            <v>Форма 11. Информация о расходах на капитальный и текущий ремонт основных средств</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ell>
        </row>
        <row r="31">
          <cell r="C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теплоснабжение (общая информация)</v>
          </cell>
        </row>
        <row r="32">
          <cell r="C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теплоснабжения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62">
        <row r="2">
          <cell r="Z2" t="str">
            <v>HEAT</v>
          </cell>
          <cell r="AA2" t="str">
            <v>COLDVSNA</v>
          </cell>
          <cell r="AB2" t="str">
            <v>HOTVSNA</v>
          </cell>
          <cell r="AC2" t="str">
            <v>VOTV</v>
          </cell>
          <cell r="AD2" t="str">
            <v>TKO</v>
          </cell>
        </row>
        <row r="3">
          <cell r="N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Количество поданных заявок</v>
          </cell>
          <cell r="N11" t="str">
            <v>Указывается количество поданных заявок на подключение (технологическое присоединение) к системе теплоснабжения в течение отчетного квартала.</v>
          </cell>
        </row>
        <row r="12">
          <cell r="M12" t="str">
            <v>Количество рассмотренных заявок</v>
          </cell>
          <cell r="N12" t="str">
            <v>Указывается количество исполненных заявок на подключение (технологическое присоединение) к системе теплоснабжения в течение отчетного квартала.</v>
          </cell>
        </row>
        <row r="13">
          <cell r="M13" t="str">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ell>
          <cell r="N13" t="str">
            <v>Указывается количество заявок с решением об отказе в течение отчетного квартала.</v>
          </cell>
        </row>
        <row r="14">
          <cell r="M14" t="str">
            <v>Причины отказа в заключении договора о подключении (технологическом присоединении) к системе теплоснабжения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Резерв мощности источников тепловой энергии, входящих в систему теплоснабжения, в течение одного квартала, в том числе:</v>
          </cell>
          <cell r="N15"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6">
          <cell r="N16"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8">
          <cell r="L18">
            <v>1</v>
          </cell>
          <cell r="M18" t="str">
            <v>Выручка от регулируемого вида деятельности с распределением по видам деятельности</v>
          </cell>
          <cell r="N18" t="str">
            <v>Указывается выручка от регулируемого вида деятельности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регулируемому виду деятельности,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приобретаемую тепловую энергию (мощность), теплоноситель</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2.2</v>
          </cell>
          <cell r="M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N21" t="str">
            <v>Указываются суммарные расходы на приобретение топлива всех видов.</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
          </cell>
          <cell r="M22" t="str">
            <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
          </cell>
          <cell r="M23" t="str">
            <v/>
          </cell>
          <cell r="N23" t="str">
            <v/>
          </cell>
          <cell r="Q23" t="str">
            <v>2.3</v>
          </cell>
          <cell r="V23" t="str">
            <v>Расходы на приобретаемую холодную воду, используемую для горячего водоснабжения</v>
          </cell>
        </row>
        <row r="24">
          <cell r="L24" t="str">
            <v/>
          </cell>
          <cell r="M24" t="str">
            <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2.3</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2.3.1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 (с учетом мощности)</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2.3.2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2.4</v>
          </cell>
          <cell r="M28" t="str">
            <v>Расходы на приобретение холодной воды, используемой в технологическом процессе</v>
          </cell>
          <cell r="N28" t="str">
            <v/>
          </cell>
          <cell r="O28" t="str">
            <v>2.4</v>
          </cell>
          <cell r="T28" t="str">
            <v>Расходы на приобретение холодной воды, используемой в технологическом процессе</v>
          </cell>
        </row>
        <row r="29">
          <cell r="L29" t="str">
            <v>2.5</v>
          </cell>
          <cell r="M29" t="str">
            <v>Расходы на  химические реагенты, используемые в технологическом процессе</v>
          </cell>
          <cell r="N29" t="str">
            <v/>
          </cell>
          <cell r="O29" t="str">
            <v>2.5</v>
          </cell>
          <cell r="P29" t="str">
            <v>2.3</v>
          </cell>
          <cell r="R29" t="str">
            <v>2.3</v>
          </cell>
          <cell r="T29" t="str">
            <v>Расходы на  химические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2.6</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2.6.1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2.6.2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2.7</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2.7.1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2.7.2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2.8</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2.8.1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2.8.2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2.9</v>
          </cell>
          <cell r="M39" t="str">
            <v>Расходы на аренду имущества, используемого для осуществления регулируемого вида деятельности</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2.10</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2.10.1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2.10.2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2.11</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2.11.1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2.11.2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2.12</v>
          </cell>
          <cell r="M46" t="str">
            <v>Расходы на капитальный и текущий ремонт основных средств</v>
          </cell>
          <cell r="N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2.12.1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
          </cell>
          <cell r="M48" t="str">
            <v/>
          </cell>
          <cell r="N48" t="str">
            <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
          </cell>
          <cell r="M49" t="str">
            <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2.13</v>
          </cell>
          <cell r="M50" t="str">
            <v>Прочие расходы, которые подлежат отнесению на регулируемые виды деятельности в соответствии с законодательством Российской Федерации</v>
          </cell>
          <cell r="N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3</v>
          </cell>
          <cell r="M51" t="str">
            <v>Валовая прибыль (убытки) от реализации товаров и оказания услуг по регулируемому виду деятельности</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4</v>
          </cell>
          <cell r="M52" t="str">
            <v>Чистая прибыль, полученная от регулируемого вида деятельности,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4.1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5</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5.1</v>
          </cell>
          <cell r="M55" t="str">
            <v>Изменение стоимости основных фондов за счет:</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Изменение стоимости основных фондов за счет:</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5.1.1</v>
          </cell>
          <cell r="M56" t="str">
            <v>Изменения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Изменения стоимости основных фондов 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5.1.2</v>
          </cell>
          <cell r="M57" t="str">
            <v>Изменения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Изменения стоимости основных фондов 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5.2</v>
          </cell>
          <cell r="M58" t="str">
            <v>Изменение стоимости основных фондов за счет их переоценки</v>
          </cell>
          <cell r="N58" t="str">
            <v/>
          </cell>
          <cell r="O58" t="str">
            <v>5.2</v>
          </cell>
          <cell r="P58" t="str">
            <v>4.2</v>
          </cell>
          <cell r="Q58" t="str">
            <v>4.2</v>
          </cell>
          <cell r="R58" t="str">
            <v>4.2</v>
          </cell>
          <cell r="T58" t="str">
            <v>Изменение стоимости основных фондов 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
          </cell>
          <cell r="M59" t="str">
            <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
          </cell>
          <cell r="M70" t="str">
            <v/>
          </cell>
          <cell r="N70" t="str">
            <v/>
          </cell>
          <cell r="Q70" t="str">
            <v>7</v>
          </cell>
          <cell r="V70" t="str">
            <v>Объём приобретаемой холодной воды, используемой для горячего водоснабжения</v>
          </cell>
        </row>
        <row r="71">
          <cell r="L71" t="str">
            <v/>
          </cell>
          <cell r="M71" t="str">
            <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
          </cell>
          <cell r="M72" t="str">
            <v/>
          </cell>
          <cell r="N72" t="str">
            <v/>
          </cell>
          <cell r="Q72" t="str">
            <v>9</v>
          </cell>
          <cell r="V72" t="str">
            <v>Объём приобретаемой тепловой энергии (мощности), используемой для горячего водоснабжения</v>
          </cell>
        </row>
        <row r="73">
          <cell r="L73" t="str">
            <v/>
          </cell>
          <cell r="M73" t="str">
            <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
          </cell>
          <cell r="M74" t="str">
            <v/>
          </cell>
          <cell r="N74" t="str">
            <v/>
          </cell>
          <cell r="Q74" t="str">
            <v>11</v>
          </cell>
          <cell r="V74" t="str">
            <v>Потери горячей воды в сетях (процентов)</v>
          </cell>
        </row>
        <row r="75">
          <cell r="L75" t="str">
            <v/>
          </cell>
          <cell r="M75" t="str">
            <v/>
          </cell>
          <cell r="N75" t="str">
            <v/>
          </cell>
          <cell r="R75" t="str">
            <v>7</v>
          </cell>
          <cell r="W75" t="str">
            <v>Объём сточных вод, принятых от потребителей</v>
          </cell>
        </row>
        <row r="76">
          <cell r="L76" t="str">
            <v/>
          </cell>
          <cell r="M76" t="str">
            <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
          </cell>
          <cell r="M77" t="str">
            <v/>
          </cell>
          <cell r="N77" t="str">
            <v/>
          </cell>
          <cell r="R77" t="str">
            <v>9</v>
          </cell>
          <cell r="W77" t="str">
            <v>Объём сточных вод, пропущенных через очистные сооружения</v>
          </cell>
        </row>
        <row r="78">
          <cell r="L78" t="str">
            <v>7</v>
          </cell>
          <cell r="M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N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8</v>
          </cell>
          <cell r="M79" t="str">
            <v>Тепловая нагрузка по договорам, заключенным в рамках осуществления регулируемых видов деятельности</v>
          </cell>
          <cell r="N79" t="str">
            <v>Регулируемыми организациями указывается информация по договорам, заключенным в рамках осуществления регулируемых видов деятельности</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9</v>
          </cell>
          <cell r="M80" t="str">
            <v>Объем вырабатываемой регулируемой организацией тепловой энергии в рамках осуществления регулируемых видов деятельности</v>
          </cell>
          <cell r="N80" t="str">
            <v>Регулируемыми организациями указывается информация тепловой энергии, выработанной в рамках осуществления регулируемых видов деятельности.</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9.1</v>
          </cell>
          <cell r="M81" t="str">
            <v>Объем приобретаемой регулируемой организацией тепловой энергии в рамках осуществления регулируемых видов деятельности</v>
          </cell>
          <cell r="N81" t="str">
            <v>Информация указывается только едиными теплоснабжающими организациями.</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10</v>
          </cell>
          <cell r="M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N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10.1</v>
          </cell>
          <cell r="M83" t="str">
            <v xml:space="preserve">По приборам учёта </v>
          </cell>
          <cell r="N83" t="str">
            <v/>
          </cell>
          <cell r="O83" t="str">
            <v>10.1</v>
          </cell>
          <cell r="T83" t="str">
            <v xml:space="preserve">По приборам учёта </v>
          </cell>
        </row>
        <row r="84">
          <cell r="L84" t="str">
            <v>10.1.1</v>
          </cell>
          <cell r="M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10.2</v>
          </cell>
          <cell r="M85" t="str">
            <v>Расчётным путём</v>
          </cell>
          <cell r="N85" t="str">
            <v/>
          </cell>
          <cell r="O85" t="str">
            <v>10.2</v>
          </cell>
          <cell r="T85" t="str">
            <v>Расчётным путём</v>
          </cell>
        </row>
        <row r="86">
          <cell r="L86" t="str">
            <v>10.3</v>
          </cell>
          <cell r="M86" t="str">
            <v>По нормативам потребления коммунальных услуг и нормативам потребления коммунальных ресурсов</v>
          </cell>
          <cell r="N86" t="str">
            <v/>
          </cell>
          <cell r="O86" t="str">
            <v>10.3</v>
          </cell>
          <cell r="T86" t="str">
            <v>По нормативам потребления коммунальных услуг и нормативам потребления коммунальных ресурсов</v>
          </cell>
        </row>
        <row r="87">
          <cell r="L87" t="str">
            <v>11</v>
          </cell>
          <cell r="M87" t="str">
            <v>Нормативы технологических потерь при передаче тепловой энергии, теплоносителя по тепловым сетям, утвержденные уполномоченным органом</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12</v>
          </cell>
          <cell r="M88" t="str">
            <v>Фактический объем потерь при передаче тепловой энергии</v>
          </cell>
          <cell r="N88" t="str">
            <v/>
          </cell>
          <cell r="O88" t="str">
            <v>12</v>
          </cell>
          <cell r="T88" t="str">
            <v>Фактический объем потерь при передаче тепловой энергии</v>
          </cell>
        </row>
        <row r="89">
          <cell r="L89" t="str">
            <v>13</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14</v>
          </cell>
          <cell r="M90" t="str">
            <v>Среднесписочная численность административно-управленческого персонала</v>
          </cell>
          <cell r="N90" t="str">
            <v/>
          </cell>
          <cell r="O90" t="str">
            <v>14</v>
          </cell>
          <cell r="T90" t="str">
            <v>Среднесписочная численность административно-управленческого персонала</v>
          </cell>
        </row>
        <row r="91">
          <cell r="L91" t="str">
            <v/>
          </cell>
          <cell r="M91" t="str">
            <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15</v>
          </cell>
          <cell r="M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16</v>
          </cell>
          <cell r="M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17</v>
          </cell>
          <cell r="M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7" t="str">
            <v>Регулируемыми организациями указывается информация с по договорам, заключенным в рамках осуществления регулируемой деятельности.</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18</v>
          </cell>
          <cell r="M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8" t="str">
            <v>Регулируемыми организациями указывается информация с по договорам, заключенным в рамках осуществления регулируемой деятельности.</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19</v>
          </cell>
          <cell r="M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N99" t="str">
            <v>Указывается ссылка на документ, предварительно загруженный в хранилище файлов ФГИС ЕИАС.</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19.1</v>
          </cell>
          <cell r="M100" t="str">
            <v>Информация о показателях физического износа объектов теплоснабжения</v>
          </cell>
          <cell r="N100" t="str">
            <v>Указывается ссылка на документ, предварительно загруженный в хранилище файлов ФГИС ЕИАС.</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19.2</v>
          </cell>
          <cell r="M101" t="str">
            <v>Информация о показателях энергетической эффективности объектов теплоснабжения</v>
          </cell>
          <cell r="N101" t="str">
            <v>Указывается ссылка на документ, предварительно загруженный в хранилище файлов ФГИС ЕИАС.</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B2" t="str">
            <v>Территория 1</v>
          </cell>
        </row>
      </sheetData>
      <sheetData sheetId="80"/>
      <sheetData sheetId="81">
        <row r="2">
          <cell r="A2" t="str">
            <v>4190064</v>
          </cell>
          <cell r="B2" t="str">
            <v>Производство тепловой энергии. Некомбинированная выработка</v>
          </cell>
        </row>
        <row r="3">
          <cell r="A3" t="str">
            <v>4190065</v>
          </cell>
          <cell r="B3" t="str">
            <v>Производство тепловой энергии. Комбинированная выработка с уст. мощностью производства электрической энергии менее 25 МВт</v>
          </cell>
        </row>
        <row r="4">
          <cell r="A4" t="str">
            <v>4190066</v>
          </cell>
          <cell r="B4" t="str">
            <v>Производство тепловой энергии. Комбинированная выработка с уст. мощностью производства электрической энергии 25 МВт и более</v>
          </cell>
        </row>
        <row r="5">
          <cell r="A5" t="str">
            <v>4190067</v>
          </cell>
          <cell r="B5" t="str">
            <v>Производство. Теплоноситель</v>
          </cell>
        </row>
        <row r="6">
          <cell r="A6" t="str">
            <v>4190068</v>
          </cell>
          <cell r="B6" t="str">
            <v>Передача. Тепловая энергия</v>
          </cell>
        </row>
        <row r="7">
          <cell r="A7" t="str">
            <v>4190069</v>
          </cell>
          <cell r="B7" t="str">
            <v>Передача. Теплоноситель</v>
          </cell>
        </row>
        <row r="8">
          <cell r="A8" t="str">
            <v>4190070</v>
          </cell>
          <cell r="B8" t="str">
            <v>Сбыт. Тепловая энергия</v>
          </cell>
        </row>
        <row r="9">
          <cell r="A9" t="str">
            <v>4190071</v>
          </cell>
          <cell r="B9" t="str">
            <v>Сбыт. Теплоноситель</v>
          </cell>
        </row>
        <row r="10">
          <cell r="A10" t="str">
            <v>4190072</v>
          </cell>
          <cell r="B10" t="str">
            <v>Подключение (технологическое присоединение) к системе теплоснабжения</v>
          </cell>
        </row>
        <row r="11">
          <cell r="A11" t="str">
            <v>4190073</v>
          </cell>
          <cell r="B11" t="str">
            <v>Поддержание резервной тепловой мощности при отсутствии потребления тепловой энергии</v>
          </cell>
        </row>
      </sheetData>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70"/>
  <sheetViews>
    <sheetView showGridLines="0" tabSelected="1" topLeftCell="A26" zoomScale="90" workbookViewId="0">
      <selection activeCell="S27" sqref="S27:AR27"/>
    </sheetView>
  </sheetViews>
  <sheetFormatPr defaultColWidth="10.5703125" defaultRowHeight="14.25" customHeight="1"/>
  <cols>
    <col min="1" max="1" width="10.5703125" style="109"/>
    <col min="2" max="2" width="11" style="109" hidden="1" customWidth="1"/>
    <col min="3" max="3" width="10.5703125" style="109"/>
    <col min="4" max="4" width="11.85546875" style="109" hidden="1" customWidth="1"/>
    <col min="5" max="5" width="10" style="109" hidden="1" customWidth="1"/>
    <col min="6" max="6" width="8.7109375" style="109" hidden="1" customWidth="1"/>
    <col min="7" max="7" width="7.5703125" style="109" hidden="1" customWidth="1"/>
    <col min="8" max="8" width="11.42578125" style="109" hidden="1" customWidth="1"/>
    <col min="9" max="9" width="12" style="109" hidden="1" customWidth="1"/>
    <col min="10" max="10" width="9.85546875" style="109" hidden="1" customWidth="1"/>
    <col min="11" max="11" width="11.42578125" style="109" hidden="1" customWidth="1"/>
    <col min="12" max="12" width="19.140625" style="20" hidden="1" customWidth="1"/>
    <col min="13" max="14" width="12.28515625" style="4" hidden="1" customWidth="1"/>
    <col min="15" max="15" width="23.42578125" style="4" hidden="1" customWidth="1"/>
    <col min="16" max="16" width="3" style="4" customWidth="1"/>
    <col min="17" max="17" width="3" style="5" customWidth="1"/>
    <col min="18" max="18" width="3" style="6" customWidth="1"/>
    <col min="19" max="19" width="12" style="7" customWidth="1"/>
    <col min="20" max="20" width="31" style="1" customWidth="1"/>
    <col min="21" max="21" width="0.140625" style="1" customWidth="1"/>
    <col min="22" max="23" width="21.7109375" style="1" hidden="1" customWidth="1"/>
    <col min="24" max="24" width="11.7109375" style="1" hidden="1" customWidth="1"/>
    <col min="25" max="25" width="3.7109375" style="1" hidden="1" customWidth="1"/>
    <col min="26" max="26" width="11.7109375" style="1" hidden="1" customWidth="1"/>
    <col min="27" max="27" width="8.5703125" style="1" hidden="1" customWidth="1"/>
    <col min="28" max="28" width="5.42578125" style="1" customWidth="1"/>
    <col min="29" max="30" width="3" style="1" customWidth="1"/>
    <col min="31" max="31" width="24" style="1" customWidth="1"/>
    <col min="32" max="32" width="3.7109375" style="1" customWidth="1"/>
    <col min="33" max="34" width="3" style="1" customWidth="1"/>
    <col min="35" max="35" width="24" style="1" customWidth="1"/>
    <col min="36" max="36" width="3.7109375" style="1" customWidth="1"/>
    <col min="37" max="38" width="3" style="1" customWidth="1"/>
    <col min="39" max="39" width="18" style="1" customWidth="1"/>
    <col min="40" max="41" width="21" style="1" customWidth="1"/>
    <col min="42" max="42" width="12.7109375" style="1" customWidth="1"/>
    <col min="43" max="43" width="3.7109375" style="1" customWidth="1"/>
    <col min="44" max="44" width="11" style="1" customWidth="1"/>
    <col min="45" max="45" width="8.5703125" style="1" hidden="1" customWidth="1"/>
    <col min="46" max="46" width="4" style="1" customWidth="1"/>
    <col min="47" max="51" width="10" style="8" customWidth="1"/>
    <col min="52" max="16384" width="10.5703125" style="9"/>
  </cols>
  <sheetData>
    <row r="1" spans="1:51" ht="22.5" hidden="1" customHeight="1"/>
    <row r="2" spans="1:51" ht="21" hidden="1" customHeight="1">
      <c r="A2" s="119"/>
      <c r="B2" s="119"/>
      <c r="C2" s="119"/>
      <c r="D2" s="119"/>
      <c r="E2" s="165">
        <v>1</v>
      </c>
      <c r="F2" s="119"/>
      <c r="G2" s="119"/>
      <c r="H2" s="119"/>
      <c r="I2" s="119"/>
      <c r="J2" s="119"/>
      <c r="K2" s="119"/>
      <c r="L2" s="120"/>
      <c r="M2" s="121"/>
      <c r="N2" s="121"/>
      <c r="O2" s="121"/>
      <c r="Q2" s="12"/>
      <c r="R2" s="13"/>
      <c r="S2" s="115" t="e">
        <f>INDEX(PT_DIFFERENTIATION_NUM_NTAR,MATCH(A2,PT_DIFFERENTIATION_NTAR_ID,0))</f>
        <v>#N/A</v>
      </c>
      <c r="T2" s="15" t="s">
        <v>1</v>
      </c>
      <c r="U2" s="16"/>
      <c r="V2" s="167"/>
      <c r="W2" s="167"/>
      <c r="X2" s="167"/>
      <c r="Y2" s="167"/>
      <c r="Z2" s="167"/>
      <c r="AA2" s="168"/>
      <c r="AB2" s="169" t="e">
        <f>INDEX(PT_DIFFERENTIATION_NTAR,MATCH(A2,PT_DIFFERENTIATION_NTAR_ID,0))</f>
        <v>#N/A</v>
      </c>
      <c r="AC2" s="167"/>
      <c r="AD2" s="167"/>
      <c r="AE2" s="167"/>
      <c r="AF2" s="167"/>
      <c r="AG2" s="167"/>
      <c r="AH2" s="167"/>
      <c r="AI2" s="167"/>
      <c r="AJ2" s="167"/>
      <c r="AK2" s="167"/>
      <c r="AL2" s="167"/>
      <c r="AM2" s="167"/>
      <c r="AN2" s="167"/>
      <c r="AO2" s="167"/>
      <c r="AP2" s="167"/>
      <c r="AQ2" s="167"/>
      <c r="AR2" s="167"/>
      <c r="AS2" s="167"/>
      <c r="AT2" s="168"/>
      <c r="AV2" s="19"/>
      <c r="AW2" s="19" t="str">
        <f t="shared" ref="AW2:AW8" si="0">IF(T2="","",T2)</f>
        <v>Наименование тарифа</v>
      </c>
      <c r="AX2" s="19"/>
      <c r="AY2" s="19"/>
    </row>
    <row r="3" spans="1:51" ht="21" hidden="1" customHeight="1">
      <c r="A3" s="119"/>
      <c r="B3" s="119"/>
      <c r="C3" s="119"/>
      <c r="D3" s="119"/>
      <c r="E3" s="166"/>
      <c r="F3" s="165">
        <v>1</v>
      </c>
      <c r="G3" s="119"/>
      <c r="H3" s="119"/>
      <c r="I3" s="119"/>
      <c r="J3" s="119"/>
      <c r="K3" s="119"/>
      <c r="L3" s="120"/>
      <c r="M3" s="121"/>
      <c r="N3" s="121"/>
      <c r="O3" s="121"/>
      <c r="P3" s="20"/>
      <c r="Q3" s="21"/>
      <c r="R3" s="22"/>
      <c r="S3" s="115" t="e">
        <f>INDEX(PT_DIFFERENTIATION_NUM_TER,MATCH(B3,PT_DIFFERENTIATION_TER_ID,0))</f>
        <v>#N/A</v>
      </c>
      <c r="T3" s="23" t="s">
        <v>3</v>
      </c>
      <c r="U3" s="16"/>
      <c r="V3" s="167"/>
      <c r="W3" s="167"/>
      <c r="X3" s="167"/>
      <c r="Y3" s="167"/>
      <c r="Z3" s="167"/>
      <c r="AA3" s="168"/>
      <c r="AB3" s="169" t="e">
        <f>INDEX(PT_DIFFERENTIATION_TER,MATCH(B3,PT_DIFFERENTIATION_TER_ID,0))</f>
        <v>#N/A</v>
      </c>
      <c r="AC3" s="167"/>
      <c r="AD3" s="167"/>
      <c r="AE3" s="167"/>
      <c r="AF3" s="167"/>
      <c r="AG3" s="167"/>
      <c r="AH3" s="167"/>
      <c r="AI3" s="167"/>
      <c r="AJ3" s="167"/>
      <c r="AK3" s="167"/>
      <c r="AL3" s="167"/>
      <c r="AM3" s="167"/>
      <c r="AN3" s="167"/>
      <c r="AO3" s="167"/>
      <c r="AP3" s="167"/>
      <c r="AQ3" s="167"/>
      <c r="AR3" s="167"/>
      <c r="AS3" s="167"/>
      <c r="AT3" s="168"/>
      <c r="AV3" s="19"/>
      <c r="AW3" s="19" t="str">
        <f t="shared" si="0"/>
        <v>Территория действия тарифа</v>
      </c>
      <c r="AX3" s="19"/>
      <c r="AY3" s="19"/>
    </row>
    <row r="4" spans="1:51" ht="22.5" hidden="1" customHeight="1">
      <c r="A4" s="119"/>
      <c r="B4" s="119"/>
      <c r="C4" s="119"/>
      <c r="D4" s="119"/>
      <c r="E4" s="166"/>
      <c r="F4" s="166"/>
      <c r="G4" s="165">
        <v>1</v>
      </c>
      <c r="H4" s="119"/>
      <c r="I4" s="119"/>
      <c r="J4" s="119"/>
      <c r="K4" s="119"/>
      <c r="L4" s="120"/>
      <c r="M4" s="121"/>
      <c r="N4" s="121"/>
      <c r="O4" s="121"/>
      <c r="P4" s="24"/>
      <c r="Q4" s="21"/>
      <c r="R4" s="22"/>
      <c r="S4" s="115" t="e">
        <f>INDEX(PT_DIFFERENTIATION_NUM_CS,MATCH(C4,PT_DIFFERENTIATION_CS_ID,0))</f>
        <v>#N/A</v>
      </c>
      <c r="T4" s="25" t="s">
        <v>5</v>
      </c>
      <c r="U4" s="16"/>
      <c r="V4" s="167"/>
      <c r="W4" s="167"/>
      <c r="X4" s="167"/>
      <c r="Y4" s="167"/>
      <c r="Z4" s="167"/>
      <c r="AA4" s="168"/>
      <c r="AB4" s="169" t="e">
        <f>INDEX(PT_DIFFERENTIATION_CS,MATCH(C4,PT_DIFFERENTIATION_CS_ID,0))</f>
        <v>#N/A</v>
      </c>
      <c r="AC4" s="167"/>
      <c r="AD4" s="167"/>
      <c r="AE4" s="167"/>
      <c r="AF4" s="167"/>
      <c r="AG4" s="167"/>
      <c r="AH4" s="167"/>
      <c r="AI4" s="167"/>
      <c r="AJ4" s="167"/>
      <c r="AK4" s="167"/>
      <c r="AL4" s="167"/>
      <c r="AM4" s="167"/>
      <c r="AN4" s="167"/>
      <c r="AO4" s="167"/>
      <c r="AP4" s="167"/>
      <c r="AQ4" s="167"/>
      <c r="AR4" s="167"/>
      <c r="AS4" s="167"/>
      <c r="AT4" s="168"/>
      <c r="AV4" s="19"/>
      <c r="AW4" s="19" t="str">
        <f t="shared" si="0"/>
        <v xml:space="preserve">Наименование системы теплоснабжения </v>
      </c>
      <c r="AX4" s="19"/>
      <c r="AY4" s="19"/>
    </row>
    <row r="5" spans="1:51" ht="21" hidden="1" customHeight="1">
      <c r="A5" s="119"/>
      <c r="B5" s="119"/>
      <c r="C5" s="119"/>
      <c r="D5" s="119"/>
      <c r="E5" s="166"/>
      <c r="F5" s="166"/>
      <c r="G5" s="166"/>
      <c r="H5" s="165">
        <v>1</v>
      </c>
      <c r="I5" s="119"/>
      <c r="J5" s="119"/>
      <c r="K5" s="119"/>
      <c r="L5" s="120"/>
      <c r="M5" s="121"/>
      <c r="N5" s="121"/>
      <c r="O5" s="121"/>
      <c r="P5" s="24"/>
      <c r="Q5" s="21"/>
      <c r="R5" s="22"/>
      <c r="S5" s="115" t="e">
        <f>INDEX(PT_DIFFERENTIATION_NUM_IST_TE,MATCH(D5,PT_DIFFERENTIATION_IST_TE_ID,0))</f>
        <v>#N/A</v>
      </c>
      <c r="T5" s="26" t="s">
        <v>7</v>
      </c>
      <c r="U5" s="16"/>
      <c r="V5" s="167"/>
      <c r="W5" s="167"/>
      <c r="X5" s="167"/>
      <c r="Y5" s="167"/>
      <c r="Z5" s="167"/>
      <c r="AA5" s="168"/>
      <c r="AB5" s="169" t="e">
        <f>INDEX(PT_DIFFERENTIATION_IST_TE,MATCH(D5,PT_DIFFERENTIATION_IST_TE_ID,0))</f>
        <v>#N/A</v>
      </c>
      <c r="AC5" s="167"/>
      <c r="AD5" s="167"/>
      <c r="AE5" s="167"/>
      <c r="AF5" s="167"/>
      <c r="AG5" s="167"/>
      <c r="AH5" s="167"/>
      <c r="AI5" s="167"/>
      <c r="AJ5" s="167"/>
      <c r="AK5" s="167"/>
      <c r="AL5" s="167"/>
      <c r="AM5" s="167"/>
      <c r="AN5" s="167"/>
      <c r="AO5" s="167"/>
      <c r="AP5" s="167"/>
      <c r="AQ5" s="167"/>
      <c r="AR5" s="167"/>
      <c r="AS5" s="167"/>
      <c r="AT5" s="168"/>
      <c r="AV5" s="19"/>
      <c r="AW5" s="19" t="str">
        <f t="shared" si="0"/>
        <v xml:space="preserve">Источник тепловой энергии  </v>
      </c>
      <c r="AX5" s="19"/>
      <c r="AY5" s="19"/>
    </row>
    <row r="6" spans="1:51" s="8" customFormat="1" ht="0.75" hidden="1" customHeight="1">
      <c r="A6" s="122"/>
      <c r="B6" s="122"/>
      <c r="C6" s="122"/>
      <c r="D6" s="122"/>
      <c r="E6" s="166"/>
      <c r="F6" s="166"/>
      <c r="G6" s="166"/>
      <c r="H6" s="166"/>
      <c r="I6" s="153" t="e">
        <f>S5&amp;".1"</f>
        <v>#N/A</v>
      </c>
      <c r="J6" s="122"/>
      <c r="K6" s="122"/>
      <c r="L6" s="123" t="s">
        <v>9</v>
      </c>
      <c r="M6" s="100"/>
      <c r="N6" s="100"/>
      <c r="O6" s="100"/>
      <c r="P6" s="155">
        <v>1</v>
      </c>
      <c r="Q6" s="113"/>
      <c r="R6" s="31"/>
      <c r="S6" s="32"/>
      <c r="T6" s="33"/>
      <c r="U6" s="34"/>
      <c r="V6" s="156"/>
      <c r="W6" s="156"/>
      <c r="X6" s="156"/>
      <c r="Y6" s="156"/>
      <c r="Z6" s="156"/>
      <c r="AA6" s="157"/>
      <c r="AB6" s="158"/>
      <c r="AC6" s="156"/>
      <c r="AD6" s="156"/>
      <c r="AE6" s="156"/>
      <c r="AF6" s="156"/>
      <c r="AG6" s="156"/>
      <c r="AH6" s="156"/>
      <c r="AI6" s="156"/>
      <c r="AJ6" s="156"/>
      <c r="AK6" s="156"/>
      <c r="AL6" s="156"/>
      <c r="AM6" s="156"/>
      <c r="AN6" s="156"/>
      <c r="AO6" s="156"/>
      <c r="AP6" s="156"/>
      <c r="AQ6" s="156"/>
      <c r="AR6" s="156"/>
      <c r="AS6" s="156"/>
      <c r="AT6" s="157"/>
      <c r="AV6" s="19"/>
      <c r="AW6" s="19" t="str">
        <f t="shared" si="0"/>
        <v/>
      </c>
      <c r="AX6" s="19"/>
      <c r="AY6" s="19"/>
    </row>
    <row r="7" spans="1:51" s="8" customFormat="1" ht="0.75" hidden="1" customHeight="1">
      <c r="A7" s="122"/>
      <c r="B7" s="122"/>
      <c r="C7" s="122"/>
      <c r="D7" s="122"/>
      <c r="E7" s="166"/>
      <c r="F7" s="166"/>
      <c r="G7" s="166"/>
      <c r="H7" s="166"/>
      <c r="I7" s="154"/>
      <c r="J7" s="153" t="e">
        <f>S5&amp;".1"</f>
        <v>#N/A</v>
      </c>
      <c r="K7" s="122"/>
      <c r="L7" s="123"/>
      <c r="M7" s="100"/>
      <c r="N7" s="100"/>
      <c r="O7" s="100"/>
      <c r="P7" s="155"/>
      <c r="Q7" s="155">
        <v>1</v>
      </c>
      <c r="R7" s="37"/>
      <c r="S7" s="32"/>
      <c r="T7" s="38"/>
      <c r="U7" s="34"/>
      <c r="V7" s="156"/>
      <c r="W7" s="156"/>
      <c r="X7" s="156"/>
      <c r="Y7" s="156"/>
      <c r="Z7" s="156"/>
      <c r="AA7" s="157"/>
      <c r="AB7" s="158"/>
      <c r="AC7" s="156"/>
      <c r="AD7" s="156"/>
      <c r="AE7" s="156"/>
      <c r="AF7" s="156"/>
      <c r="AG7" s="156"/>
      <c r="AH7" s="156"/>
      <c r="AI7" s="156"/>
      <c r="AJ7" s="156"/>
      <c r="AK7" s="156"/>
      <c r="AL7" s="156"/>
      <c r="AM7" s="156"/>
      <c r="AN7" s="156"/>
      <c r="AO7" s="156"/>
      <c r="AP7" s="156"/>
      <c r="AQ7" s="156"/>
      <c r="AR7" s="156"/>
      <c r="AS7" s="156"/>
      <c r="AT7" s="157"/>
      <c r="AV7" s="19"/>
      <c r="AW7" s="19" t="str">
        <f t="shared" si="0"/>
        <v/>
      </c>
      <c r="AX7" s="19"/>
      <c r="AY7" s="19"/>
    </row>
    <row r="8" spans="1:51" ht="21" hidden="1" customHeight="1">
      <c r="A8" s="119"/>
      <c r="B8" s="119"/>
      <c r="C8" s="119"/>
      <c r="D8" s="119"/>
      <c r="E8" s="166"/>
      <c r="F8" s="166"/>
      <c r="G8" s="166"/>
      <c r="H8" s="166"/>
      <c r="I8" s="154"/>
      <c r="J8" s="154"/>
      <c r="K8" s="153" t="e">
        <f>S5&amp;".1"</f>
        <v>#N/A</v>
      </c>
      <c r="L8" s="120"/>
      <c r="P8" s="155"/>
      <c r="Q8" s="155"/>
      <c r="R8" s="214">
        <v>1</v>
      </c>
      <c r="S8" s="159" t="e">
        <f>$K8</f>
        <v>#N/A</v>
      </c>
      <c r="T8" s="162"/>
      <c r="U8" s="16"/>
      <c r="V8" s="43"/>
      <c r="W8" s="44"/>
      <c r="X8" s="212"/>
      <c r="Y8" s="150" t="s">
        <v>10</v>
      </c>
      <c r="Z8" s="212"/>
      <c r="AA8" s="150" t="s">
        <v>10</v>
      </c>
      <c r="AB8" s="150" t="s">
        <v>61</v>
      </c>
      <c r="AC8" s="151"/>
      <c r="AD8" s="152">
        <v>1</v>
      </c>
      <c r="AE8" s="211"/>
      <c r="AF8" s="150" t="s">
        <v>61</v>
      </c>
      <c r="AG8" s="151"/>
      <c r="AH8" s="152">
        <v>1</v>
      </c>
      <c r="AI8" s="211"/>
      <c r="AJ8" s="150" t="s">
        <v>61</v>
      </c>
      <c r="AK8" s="124"/>
      <c r="AL8" s="125">
        <v>1</v>
      </c>
      <c r="AM8" s="126"/>
      <c r="AN8" s="43"/>
      <c r="AO8" s="44"/>
      <c r="AP8" s="45"/>
      <c r="AQ8" s="46" t="s">
        <v>10</v>
      </c>
      <c r="AR8" s="45"/>
      <c r="AS8" s="46" t="s">
        <v>10</v>
      </c>
      <c r="AT8" s="49"/>
      <c r="AU8" s="8" t="e">
        <f ca="1">STRCHECKDATE(V11:AT11)</f>
        <v>#NAME?</v>
      </c>
      <c r="AV8" s="19"/>
      <c r="AW8" s="19" t="str">
        <f t="shared" si="0"/>
        <v/>
      </c>
      <c r="AX8" s="19"/>
      <c r="AY8" s="19"/>
    </row>
    <row r="9" spans="1:51" ht="11.25" hidden="1" customHeight="1">
      <c r="A9" s="119"/>
      <c r="B9" s="119"/>
      <c r="C9" s="119"/>
      <c r="D9" s="119"/>
      <c r="E9" s="166"/>
      <c r="F9" s="166"/>
      <c r="G9" s="166"/>
      <c r="H9" s="166"/>
      <c r="I9" s="154"/>
      <c r="J9" s="154"/>
      <c r="K9" s="153"/>
      <c r="L9" s="120"/>
      <c r="P9" s="155"/>
      <c r="Q9" s="155"/>
      <c r="R9" s="214"/>
      <c r="S9" s="160"/>
      <c r="T9" s="163"/>
      <c r="U9" s="16"/>
      <c r="V9" s="127"/>
      <c r="W9" s="128"/>
      <c r="X9" s="212"/>
      <c r="Y9" s="150"/>
      <c r="Z9" s="212"/>
      <c r="AA9" s="150"/>
      <c r="AB9" s="150"/>
      <c r="AC9" s="151"/>
      <c r="AD9" s="152"/>
      <c r="AE9" s="211"/>
      <c r="AF9" s="150"/>
      <c r="AG9" s="151"/>
      <c r="AH9" s="152"/>
      <c r="AI9" s="211"/>
      <c r="AJ9" s="150"/>
      <c r="AK9" s="129"/>
      <c r="AL9" s="130"/>
      <c r="AM9" s="131" t="s">
        <v>66</v>
      </c>
      <c r="AN9" s="127"/>
      <c r="AO9" s="132"/>
      <c r="AP9" s="127"/>
      <c r="AQ9" s="127"/>
      <c r="AR9" s="127"/>
      <c r="AS9" s="127"/>
      <c r="AT9" s="133"/>
      <c r="AV9" s="19"/>
      <c r="AW9" s="19"/>
      <c r="AX9" s="19"/>
      <c r="AY9" s="19"/>
    </row>
    <row r="10" spans="1:51" ht="11.25" hidden="1" customHeight="1">
      <c r="A10" s="119"/>
      <c r="B10" s="119"/>
      <c r="C10" s="119"/>
      <c r="D10" s="119"/>
      <c r="E10" s="166"/>
      <c r="F10" s="166"/>
      <c r="G10" s="166"/>
      <c r="H10" s="166"/>
      <c r="I10" s="154"/>
      <c r="J10" s="154"/>
      <c r="K10" s="153"/>
      <c r="L10" s="120"/>
      <c r="P10" s="155"/>
      <c r="Q10" s="155"/>
      <c r="R10" s="214"/>
      <c r="S10" s="160"/>
      <c r="T10" s="163"/>
      <c r="U10" s="16"/>
      <c r="V10" s="127"/>
      <c r="W10" s="128"/>
      <c r="X10" s="212"/>
      <c r="Y10" s="150"/>
      <c r="Z10" s="212"/>
      <c r="AA10" s="150"/>
      <c r="AB10" s="150"/>
      <c r="AC10" s="151"/>
      <c r="AD10" s="152"/>
      <c r="AE10" s="211"/>
      <c r="AF10" s="150"/>
      <c r="AG10" s="134"/>
      <c r="AH10" s="131"/>
      <c r="AI10" s="131" t="s">
        <v>67</v>
      </c>
      <c r="AJ10" s="127"/>
      <c r="AK10" s="127"/>
      <c r="AL10" s="127"/>
      <c r="AM10" s="127"/>
      <c r="AN10" s="127"/>
      <c r="AO10" s="132"/>
      <c r="AP10" s="127"/>
      <c r="AQ10" s="127"/>
      <c r="AR10" s="127"/>
      <c r="AS10" s="127"/>
      <c r="AT10" s="133"/>
      <c r="AV10" s="19"/>
      <c r="AW10" s="19"/>
      <c r="AX10" s="19"/>
      <c r="AY10" s="19"/>
    </row>
    <row r="11" spans="1:51" ht="11.25" hidden="1" customHeight="1">
      <c r="A11" s="119"/>
      <c r="B11" s="119"/>
      <c r="C11" s="119"/>
      <c r="D11" s="119"/>
      <c r="E11" s="166"/>
      <c r="F11" s="166"/>
      <c r="G11" s="166"/>
      <c r="H11" s="166"/>
      <c r="I11" s="154"/>
      <c r="J11" s="154"/>
      <c r="K11" s="153"/>
      <c r="L11" s="120"/>
      <c r="P11" s="155"/>
      <c r="Q11" s="155"/>
      <c r="R11" s="214"/>
      <c r="S11" s="161"/>
      <c r="T11" s="164"/>
      <c r="U11" s="16"/>
      <c r="V11" s="127"/>
      <c r="W11" s="135" t="str">
        <f>X8&amp;"-"&amp;Z8</f>
        <v>-</v>
      </c>
      <c r="X11" s="213"/>
      <c r="Y11" s="150"/>
      <c r="Z11" s="213"/>
      <c r="AA11" s="150"/>
      <c r="AB11" s="150"/>
      <c r="AC11" s="136"/>
      <c r="AD11" s="137"/>
      <c r="AE11" s="131" t="s">
        <v>68</v>
      </c>
      <c r="AF11" s="127"/>
      <c r="AG11" s="127"/>
      <c r="AH11" s="127"/>
      <c r="AI11" s="127"/>
      <c r="AJ11" s="127"/>
      <c r="AK11" s="127"/>
      <c r="AL11" s="127"/>
      <c r="AM11" s="127"/>
      <c r="AN11" s="127"/>
      <c r="AO11" s="138" t="str">
        <f>AP8&amp;"-"&amp;AR8</f>
        <v>-</v>
      </c>
      <c r="AP11" s="127"/>
      <c r="AQ11" s="127"/>
      <c r="AR11" s="127"/>
      <c r="AS11" s="127"/>
      <c r="AT11" s="139"/>
      <c r="AV11" s="19"/>
      <c r="AW11" s="19" t="str">
        <f t="shared" ref="AW11:AW17" si="1">IF(T11="","",T11)</f>
        <v/>
      </c>
      <c r="AX11" s="19"/>
      <c r="AY11" s="19"/>
    </row>
    <row r="12" spans="1:51" ht="11.25" hidden="1" customHeight="1">
      <c r="A12" s="119"/>
      <c r="B12" s="119"/>
      <c r="C12" s="119"/>
      <c r="D12" s="119"/>
      <c r="E12" s="166"/>
      <c r="F12" s="166"/>
      <c r="G12" s="166"/>
      <c r="H12" s="166"/>
      <c r="I12" s="154"/>
      <c r="J12" s="153"/>
      <c r="K12" s="119"/>
      <c r="L12" s="120"/>
      <c r="P12" s="155"/>
      <c r="Q12" s="155"/>
      <c r="R12" s="31"/>
      <c r="S12" s="50"/>
      <c r="T12" s="51" t="s">
        <v>13</v>
      </c>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3"/>
      <c r="AV12" s="19"/>
      <c r="AW12" s="19" t="str">
        <f t="shared" si="1"/>
        <v>Добавить строку</v>
      </c>
      <c r="AX12" s="19"/>
      <c r="AY12" s="19"/>
    </row>
    <row r="13" spans="1:51" s="8" customFormat="1" ht="0.75" hidden="1" customHeight="1">
      <c r="A13" s="122"/>
      <c r="B13" s="122"/>
      <c r="C13" s="122"/>
      <c r="D13" s="122"/>
      <c r="E13" s="166"/>
      <c r="F13" s="166"/>
      <c r="G13" s="166"/>
      <c r="H13" s="166"/>
      <c r="I13" s="153"/>
      <c r="J13" s="122"/>
      <c r="K13" s="122"/>
      <c r="L13" s="123"/>
      <c r="M13" s="100"/>
      <c r="N13" s="100"/>
      <c r="O13" s="100"/>
      <c r="P13" s="155"/>
      <c r="Q13" s="113"/>
      <c r="R13" s="31"/>
      <c r="S13" s="54"/>
      <c r="T13" s="55"/>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V13" s="19"/>
      <c r="AW13" s="19" t="str">
        <f t="shared" si="1"/>
        <v/>
      </c>
      <c r="AX13" s="19"/>
      <c r="AY13" s="19"/>
    </row>
    <row r="14" spans="1:51" s="8" customFormat="1" ht="0.75" hidden="1" customHeight="1">
      <c r="A14" s="122"/>
      <c r="B14" s="122"/>
      <c r="C14" s="122"/>
      <c r="D14" s="122"/>
      <c r="E14" s="166"/>
      <c r="F14" s="166"/>
      <c r="G14" s="166"/>
      <c r="H14" s="165"/>
      <c r="I14" s="122"/>
      <c r="J14" s="122"/>
      <c r="K14" s="122"/>
      <c r="L14" s="123"/>
      <c r="M14" s="140"/>
      <c r="N14" s="140"/>
      <c r="P14" s="60"/>
      <c r="Q14" s="61"/>
      <c r="R14" s="62"/>
      <c r="S14" s="54"/>
      <c r="T14" s="55"/>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V14" s="19"/>
      <c r="AW14" s="19" t="str">
        <f t="shared" si="1"/>
        <v/>
      </c>
      <c r="AX14" s="19"/>
      <c r="AY14" s="19"/>
    </row>
    <row r="15" spans="1:51" s="8" customFormat="1" ht="0.75" hidden="1" customHeight="1">
      <c r="A15" s="122"/>
      <c r="B15" s="122"/>
      <c r="C15" s="122"/>
      <c r="D15" s="122"/>
      <c r="E15" s="166"/>
      <c r="F15" s="166"/>
      <c r="G15" s="165"/>
      <c r="H15" s="122"/>
      <c r="I15" s="122"/>
      <c r="J15" s="122"/>
      <c r="K15" s="122"/>
      <c r="L15" s="123"/>
      <c r="M15" s="140"/>
      <c r="N15" s="140"/>
      <c r="P15" s="60"/>
      <c r="Q15" s="61"/>
      <c r="R15" s="60"/>
      <c r="S15" s="63"/>
      <c r="T15" s="64" t="s">
        <v>14</v>
      </c>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V15" s="19"/>
      <c r="AW15" s="19" t="str">
        <f t="shared" si="1"/>
        <v>Добавить источник для дифференциации</v>
      </c>
      <c r="AX15" s="19"/>
      <c r="AY15" s="19"/>
    </row>
    <row r="16" spans="1:51" s="8" customFormat="1" ht="0.75" hidden="1" customHeight="1">
      <c r="A16" s="122"/>
      <c r="B16" s="122"/>
      <c r="C16" s="122"/>
      <c r="D16" s="122"/>
      <c r="E16" s="166"/>
      <c r="F16" s="165"/>
      <c r="G16" s="122"/>
      <c r="H16" s="122"/>
      <c r="I16" s="122"/>
      <c r="J16" s="122"/>
      <c r="K16" s="122"/>
      <c r="L16" s="123"/>
      <c r="M16" s="141"/>
      <c r="N16" s="141"/>
      <c r="P16" s="60"/>
      <c r="Q16" s="61"/>
      <c r="R16" s="60"/>
      <c r="S16" s="63"/>
      <c r="T16" s="64" t="s">
        <v>15</v>
      </c>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V16" s="19"/>
      <c r="AW16" s="19" t="str">
        <f t="shared" si="1"/>
        <v>Добавить централизованную систему для дифференциации</v>
      </c>
      <c r="AX16" s="19"/>
      <c r="AY16" s="19"/>
    </row>
    <row r="17" spans="1:51" s="8" customFormat="1" ht="0.75" hidden="1" customHeight="1">
      <c r="A17" s="122"/>
      <c r="B17" s="122"/>
      <c r="C17" s="122"/>
      <c r="D17" s="122"/>
      <c r="E17" s="165"/>
      <c r="F17" s="122"/>
      <c r="G17" s="122"/>
      <c r="H17" s="122"/>
      <c r="I17" s="122"/>
      <c r="J17" s="122"/>
      <c r="K17" s="122"/>
      <c r="L17" s="123"/>
      <c r="M17" s="141"/>
      <c r="N17" s="141"/>
      <c r="P17" s="60"/>
      <c r="Q17" s="61"/>
      <c r="R17" s="60"/>
      <c r="S17" s="63"/>
      <c r="T17" s="64" t="s">
        <v>16</v>
      </c>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V17" s="19"/>
      <c r="AW17" s="19" t="str">
        <f t="shared" si="1"/>
        <v>Добавить территорию для дифференциации</v>
      </c>
      <c r="AX17" s="19"/>
      <c r="AY17" s="19"/>
    </row>
    <row r="18" spans="1:51" ht="14.25" hidden="1" customHeight="1"/>
    <row r="19" spans="1:51" ht="14.25" hidden="1" customHeight="1">
      <c r="AB19" s="65" t="s">
        <v>61</v>
      </c>
      <c r="AC19" s="142"/>
      <c r="AD19" s="65">
        <v>1</v>
      </c>
      <c r="AE19" s="67"/>
      <c r="AF19" s="65" t="s">
        <v>61</v>
      </c>
      <c r="AG19" s="142"/>
      <c r="AH19" s="65">
        <v>1</v>
      </c>
      <c r="AI19" s="67"/>
      <c r="AJ19" s="65" t="s">
        <v>61</v>
      </c>
      <c r="AK19" s="143"/>
      <c r="AL19" s="65">
        <v>1</v>
      </c>
      <c r="AM19" s="144"/>
      <c r="AN19" s="68"/>
      <c r="AO19" s="69"/>
      <c r="AP19" s="70"/>
      <c r="AQ19" s="71" t="s">
        <v>10</v>
      </c>
      <c r="AR19" s="70"/>
      <c r="AS19" s="71" t="s">
        <v>10</v>
      </c>
    </row>
    <row r="20" spans="1:51" ht="14.25" hidden="1" customHeight="1">
      <c r="AU20" s="59"/>
      <c r="AV20" s="59"/>
      <c r="AW20" s="59"/>
      <c r="AX20" s="59"/>
      <c r="AY20" s="59"/>
    </row>
    <row r="21" spans="1:51" ht="14.25" hidden="1" customHeight="1">
      <c r="O21" s="145" t="s">
        <v>17</v>
      </c>
      <c r="X21" s="72"/>
      <c r="Z21" s="72"/>
      <c r="AP21" s="72"/>
      <c r="AR21" s="72"/>
      <c r="AU21" s="59"/>
      <c r="AV21" s="59"/>
      <c r="AW21" s="59"/>
      <c r="AX21" s="59"/>
      <c r="AY21" s="59"/>
    </row>
    <row r="22" spans="1:51" ht="14.25" hidden="1" customHeight="1">
      <c r="AU22" s="59"/>
      <c r="AV22" s="59"/>
      <c r="AW22" s="59"/>
      <c r="AX22" s="59"/>
      <c r="AY22" s="59"/>
    </row>
    <row r="23" spans="1:51" s="77" customFormat="1" ht="14.25" hidden="1" customHeight="1">
      <c r="M23" s="75"/>
      <c r="N23" s="75"/>
      <c r="O23" s="77" t="s">
        <v>18</v>
      </c>
      <c r="P23" s="75"/>
      <c r="Q23" s="76"/>
      <c r="R23" s="76"/>
      <c r="Y23" s="77" t="s">
        <v>19</v>
      </c>
      <c r="AA23" s="77" t="s">
        <v>20</v>
      </c>
      <c r="AB23" s="77" t="s">
        <v>69</v>
      </c>
      <c r="AE23" s="77" t="s">
        <v>21</v>
      </c>
      <c r="AF23" s="77" t="s">
        <v>69</v>
      </c>
      <c r="AI23" s="77" t="s">
        <v>70</v>
      </c>
      <c r="AJ23" s="77" t="s">
        <v>69</v>
      </c>
      <c r="AM23" s="77" t="s">
        <v>71</v>
      </c>
      <c r="AQ23" s="77" t="s">
        <v>19</v>
      </c>
      <c r="AS23" s="77" t="s">
        <v>20</v>
      </c>
      <c r="AU23" s="78"/>
      <c r="AV23" s="78"/>
      <c r="AW23" s="78"/>
      <c r="AX23" s="78"/>
      <c r="AY23" s="78"/>
    </row>
    <row r="24" spans="1:51" ht="14.25" hidden="1" customHeight="1">
      <c r="O24" s="120"/>
      <c r="AU24" s="59"/>
      <c r="AV24" s="59"/>
      <c r="AW24" s="59"/>
      <c r="AX24" s="59"/>
      <c r="AY24" s="59"/>
    </row>
    <row r="25" spans="1:51" ht="14.25" hidden="1" customHeight="1">
      <c r="O25" s="120"/>
      <c r="AU25" s="59"/>
      <c r="AV25" s="59"/>
      <c r="AW25" s="59"/>
      <c r="AX25" s="59"/>
      <c r="AY25" s="59"/>
    </row>
    <row r="26" spans="1:51" ht="14.65" customHeight="1">
      <c r="Q26" s="79"/>
      <c r="R26" s="80"/>
      <c r="S26" s="81"/>
      <c r="T26" s="82"/>
      <c r="U26" s="82"/>
    </row>
    <row r="27" spans="1:51" ht="27.4" customHeight="1">
      <c r="Q27" s="79"/>
      <c r="R27" s="80"/>
      <c r="S27" s="20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83"/>
    </row>
    <row r="28" spans="1:51" ht="14.65" customHeight="1">
      <c r="Q28" s="79"/>
      <c r="R28" s="80"/>
      <c r="S28" s="210" t="str">
        <f>IF(org=0,"Не определено",org)</f>
        <v>АО "Теплокоммунэнерго"</v>
      </c>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83"/>
    </row>
    <row r="29" spans="1:51" ht="14.25" hidden="1" customHeight="1">
      <c r="Q29" s="79"/>
      <c r="R29" s="80"/>
      <c r="S29" s="81"/>
      <c r="T29" s="82"/>
      <c r="U29" s="82"/>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row>
    <row r="30" spans="1:51" s="87" customFormat="1" ht="25.5" hidden="1" customHeight="1">
      <c r="A30" s="86"/>
      <c r="B30" s="86"/>
      <c r="C30" s="86"/>
      <c r="D30" s="86"/>
      <c r="E30" s="86"/>
      <c r="F30" s="86"/>
      <c r="G30" s="86"/>
      <c r="H30" s="86"/>
      <c r="I30" s="86"/>
      <c r="J30" s="86"/>
      <c r="K30" s="86"/>
      <c r="L30" s="120"/>
      <c r="M30" s="86"/>
      <c r="N30" s="86"/>
      <c r="O30" s="86"/>
      <c r="P30" s="86"/>
      <c r="Q30" s="86"/>
      <c r="S30" s="206" t="s">
        <v>22</v>
      </c>
      <c r="T30" s="206"/>
      <c r="U30" s="88"/>
      <c r="V30" s="208" t="str">
        <f>IF(TITLE_NAME_OR_PR_CHANGE="",IF(TITLE_NAME_OR_PR="","",TITLE_NAME_OR_PR),TITLE_NAME_OR_PR_CHANGE)</f>
        <v/>
      </c>
      <c r="W30" s="208"/>
      <c r="X30" s="208"/>
      <c r="Y30" s="208"/>
      <c r="Z30" s="208"/>
      <c r="AA30" s="1"/>
      <c r="AB30" s="208" t="str">
        <f>IF(TITLE_NAME_OR_PR_CHANGE="",IF(TITLE_NAME_OR_PR="","",TITLE_NAME_OR_PR),TITLE_NAME_OR_PR_CHANGE)</f>
        <v/>
      </c>
      <c r="AC30" s="208"/>
      <c r="AD30" s="208"/>
      <c r="AE30" s="208"/>
      <c r="AF30" s="208"/>
      <c r="AG30" s="208"/>
      <c r="AH30" s="208"/>
      <c r="AI30" s="208"/>
      <c r="AJ30" s="208"/>
      <c r="AK30" s="208"/>
      <c r="AL30" s="208"/>
      <c r="AM30" s="208"/>
      <c r="AN30" s="208"/>
      <c r="AO30" s="208"/>
      <c r="AP30" s="208"/>
      <c r="AQ30" s="208"/>
      <c r="AR30" s="208"/>
      <c r="AS30" s="1"/>
      <c r="AT30" s="1"/>
      <c r="AU30" s="19"/>
      <c r="AV30" s="19"/>
      <c r="AW30" s="19"/>
      <c r="AX30" s="19"/>
      <c r="AY30" s="19"/>
    </row>
    <row r="31" spans="1:51" s="87" customFormat="1" ht="18.75" hidden="1" customHeight="1">
      <c r="A31" s="86"/>
      <c r="B31" s="86"/>
      <c r="C31" s="86"/>
      <c r="D31" s="86"/>
      <c r="E31" s="86"/>
      <c r="F31" s="86"/>
      <c r="G31" s="86"/>
      <c r="H31" s="86"/>
      <c r="I31" s="86"/>
      <c r="J31" s="86"/>
      <c r="K31" s="86"/>
      <c r="L31" s="120"/>
      <c r="M31" s="86"/>
      <c r="N31" s="86"/>
      <c r="O31" s="86"/>
      <c r="P31" s="86"/>
      <c r="Q31" s="86"/>
      <c r="S31" s="206" t="s">
        <v>23</v>
      </c>
      <c r="T31" s="206"/>
      <c r="U31" s="88"/>
      <c r="V31" s="207">
        <f>IF(TITLE_DATE_PR_CHANGE="",IF(TITLE_DATE_PR="","",TITLE_DATE_PR),TITLE_DATE_PR_CHANGE)</f>
        <v>45524.365312499998</v>
      </c>
      <c r="W31" s="207"/>
      <c r="X31" s="207"/>
      <c r="Y31" s="207"/>
      <c r="Z31" s="207"/>
      <c r="AA31" s="1"/>
      <c r="AB31" s="207">
        <f>IF(TITLE_DATE_PR_CHANGE="",IF(TITLE_DATE_PR="","",TITLE_DATE_PR),TITLE_DATE_PR_CHANGE)</f>
        <v>45524.365312499998</v>
      </c>
      <c r="AC31" s="207"/>
      <c r="AD31" s="207"/>
      <c r="AE31" s="207"/>
      <c r="AF31" s="207"/>
      <c r="AG31" s="207"/>
      <c r="AH31" s="207"/>
      <c r="AI31" s="207"/>
      <c r="AJ31" s="207"/>
      <c r="AK31" s="207"/>
      <c r="AL31" s="207"/>
      <c r="AM31" s="207"/>
      <c r="AN31" s="207"/>
      <c r="AO31" s="207"/>
      <c r="AP31" s="207"/>
      <c r="AQ31" s="207"/>
      <c r="AR31" s="207"/>
      <c r="AS31" s="1"/>
      <c r="AT31" s="1"/>
      <c r="AU31" s="19"/>
      <c r="AV31" s="19"/>
      <c r="AW31" s="19"/>
      <c r="AX31" s="19"/>
      <c r="AY31" s="19"/>
    </row>
    <row r="32" spans="1:51" s="87" customFormat="1" ht="18.75" hidden="1" customHeight="1">
      <c r="A32" s="86"/>
      <c r="B32" s="86"/>
      <c r="C32" s="86"/>
      <c r="D32" s="86"/>
      <c r="E32" s="86"/>
      <c r="F32" s="86"/>
      <c r="G32" s="86"/>
      <c r="H32" s="86"/>
      <c r="I32" s="86"/>
      <c r="J32" s="86"/>
      <c r="K32" s="86"/>
      <c r="L32" s="120"/>
      <c r="M32" s="86"/>
      <c r="N32" s="86"/>
      <c r="O32" s="86"/>
      <c r="P32" s="86"/>
      <c r="Q32" s="86"/>
      <c r="S32" s="206" t="s">
        <v>24</v>
      </c>
      <c r="T32" s="206"/>
      <c r="U32" s="88"/>
      <c r="V32" s="208" t="str">
        <f>IF(TITLE_NUMBER_PR_CHANGE="",IF(TITLE_NUMBER_PR="","",TITLE_NUMBER_PR),TITLE_NUMBER_PR_CHANGE)</f>
        <v>4422</v>
      </c>
      <c r="W32" s="208"/>
      <c r="X32" s="208"/>
      <c r="Y32" s="208"/>
      <c r="Z32" s="208"/>
      <c r="AA32" s="1"/>
      <c r="AB32" s="208" t="str">
        <f>IF(TITLE_NUMBER_PR_CHANGE="",IF(TITLE_NUMBER_PR="","",TITLE_NUMBER_PR),TITLE_NUMBER_PR_CHANGE)</f>
        <v>4422</v>
      </c>
      <c r="AC32" s="208"/>
      <c r="AD32" s="208"/>
      <c r="AE32" s="208"/>
      <c r="AF32" s="208"/>
      <c r="AG32" s="208"/>
      <c r="AH32" s="208"/>
      <c r="AI32" s="208"/>
      <c r="AJ32" s="208"/>
      <c r="AK32" s="208"/>
      <c r="AL32" s="208"/>
      <c r="AM32" s="208"/>
      <c r="AN32" s="208"/>
      <c r="AO32" s="208"/>
      <c r="AP32" s="208"/>
      <c r="AQ32" s="208"/>
      <c r="AR32" s="208"/>
      <c r="AS32" s="1"/>
      <c r="AT32" s="1"/>
      <c r="AU32" s="19"/>
      <c r="AV32" s="19"/>
      <c r="AW32" s="19"/>
      <c r="AX32" s="19"/>
      <c r="AY32" s="19"/>
    </row>
    <row r="33" spans="1:51" s="87" customFormat="1" ht="18.75" hidden="1" customHeight="1">
      <c r="A33" s="86"/>
      <c r="B33" s="86"/>
      <c r="C33" s="86"/>
      <c r="D33" s="86"/>
      <c r="E33" s="86"/>
      <c r="F33" s="86"/>
      <c r="G33" s="86"/>
      <c r="H33" s="86"/>
      <c r="I33" s="86"/>
      <c r="J33" s="86"/>
      <c r="K33" s="86"/>
      <c r="L33" s="120"/>
      <c r="M33" s="86"/>
      <c r="N33" s="86"/>
      <c r="O33" s="86"/>
      <c r="P33" s="86"/>
      <c r="Q33" s="86"/>
      <c r="S33" s="206" t="s">
        <v>25</v>
      </c>
      <c r="T33" s="206"/>
      <c r="U33" s="88"/>
      <c r="V33" s="208" t="str">
        <f>IF(TITLE_IST_PUB_CHANGE="",IF(TITLE_IST_PUB="","",TITLE_IST_PUB),TITLE_IST_PUB_CHANGE)</f>
        <v/>
      </c>
      <c r="W33" s="208"/>
      <c r="X33" s="208"/>
      <c r="Y33" s="208"/>
      <c r="Z33" s="208"/>
      <c r="AA33" s="1"/>
      <c r="AB33" s="208" t="str">
        <f>IF(TITLE_IST_PUB_CHANGE="",IF(TITLE_IST_PUB="","",TITLE_IST_PUB),TITLE_IST_PUB_CHANGE)</f>
        <v/>
      </c>
      <c r="AC33" s="208"/>
      <c r="AD33" s="208"/>
      <c r="AE33" s="208"/>
      <c r="AF33" s="208"/>
      <c r="AG33" s="208"/>
      <c r="AH33" s="208"/>
      <c r="AI33" s="208"/>
      <c r="AJ33" s="208"/>
      <c r="AK33" s="208"/>
      <c r="AL33" s="208"/>
      <c r="AM33" s="208"/>
      <c r="AN33" s="208"/>
      <c r="AO33" s="208"/>
      <c r="AP33" s="208"/>
      <c r="AQ33" s="208"/>
      <c r="AR33" s="208"/>
      <c r="AS33" s="1"/>
      <c r="AT33" s="1"/>
      <c r="AU33" s="19"/>
      <c r="AV33" s="19"/>
      <c r="AW33" s="19"/>
      <c r="AX33" s="19"/>
      <c r="AY33" s="19"/>
    </row>
    <row r="34" spans="1:51" ht="14.25" customHeight="1">
      <c r="Q34" s="79"/>
      <c r="R34" s="80"/>
      <c r="S34" s="81"/>
      <c r="T34" s="82"/>
      <c r="U34" s="82"/>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row>
    <row r="35" spans="1:51" s="87" customFormat="1" ht="18.75" customHeight="1">
      <c r="A35" s="86"/>
      <c r="B35" s="86"/>
      <c r="C35" s="86"/>
      <c r="D35" s="86"/>
      <c r="E35" s="86"/>
      <c r="F35" s="86"/>
      <c r="G35" s="86"/>
      <c r="H35" s="86"/>
      <c r="I35" s="86"/>
      <c r="J35" s="86"/>
      <c r="K35" s="86"/>
      <c r="L35" s="120"/>
      <c r="M35" s="86"/>
      <c r="N35" s="86"/>
      <c r="O35" s="86"/>
      <c r="P35" s="86"/>
      <c r="Q35" s="86"/>
      <c r="S35" s="206" t="s">
        <v>23</v>
      </c>
      <c r="T35" s="206"/>
      <c r="U35" s="88"/>
      <c r="V35" s="207">
        <f>IF(TITLE_DATE_PR_CHANGE="",IF(TITLE_DATE_PR="","",TITLE_DATE_PR),TITLE_DATE_PR_CHANGE)</f>
        <v>45524.365312499998</v>
      </c>
      <c r="W35" s="207"/>
      <c r="X35" s="207"/>
      <c r="Y35" s="207"/>
      <c r="Z35" s="207"/>
      <c r="AA35" s="1"/>
      <c r="AB35" s="207">
        <f>IF(TITLE_DATE_PR_CHANGE="",IF(TITLE_DATE_PR="","",TITLE_DATE_PR),TITLE_DATE_PR_CHANGE)</f>
        <v>45524.365312499998</v>
      </c>
      <c r="AC35" s="207"/>
      <c r="AD35" s="207"/>
      <c r="AE35" s="207"/>
      <c r="AF35" s="207"/>
      <c r="AG35" s="207"/>
      <c r="AH35" s="207"/>
      <c r="AI35" s="207"/>
      <c r="AJ35" s="207"/>
      <c r="AK35" s="207"/>
      <c r="AL35" s="207"/>
      <c r="AM35" s="207"/>
      <c r="AN35" s="207"/>
      <c r="AO35" s="207"/>
      <c r="AP35" s="207"/>
      <c r="AQ35" s="207"/>
      <c r="AR35" s="207"/>
      <c r="AS35" s="1"/>
      <c r="AT35" s="1"/>
      <c r="AU35" s="19"/>
      <c r="AV35" s="19"/>
      <c r="AW35" s="19"/>
      <c r="AX35" s="19"/>
      <c r="AY35" s="19"/>
    </row>
    <row r="36" spans="1:51" s="87" customFormat="1" ht="18" customHeight="1">
      <c r="A36" s="86"/>
      <c r="B36" s="86"/>
      <c r="C36" s="86"/>
      <c r="D36" s="86"/>
      <c r="E36" s="86"/>
      <c r="F36" s="86"/>
      <c r="G36" s="86"/>
      <c r="H36" s="86"/>
      <c r="I36" s="86"/>
      <c r="J36" s="86"/>
      <c r="K36" s="86"/>
      <c r="L36" s="120"/>
      <c r="M36" s="86"/>
      <c r="N36" s="86"/>
      <c r="O36" s="86"/>
      <c r="P36" s="86"/>
      <c r="Q36" s="86"/>
      <c r="S36" s="206" t="s">
        <v>24</v>
      </c>
      <c r="T36" s="206"/>
      <c r="U36" s="88"/>
      <c r="V36" s="208" t="str">
        <f>IF(TITLE_NUMBER_PR_CHANGE="",IF(TITLE_NUMBER_PR="","",TITLE_NUMBER_PR),TITLE_NUMBER_PR_CHANGE)</f>
        <v>4422</v>
      </c>
      <c r="W36" s="208"/>
      <c r="X36" s="208"/>
      <c r="Y36" s="208"/>
      <c r="Z36" s="208"/>
      <c r="AA36" s="1"/>
      <c r="AB36" s="208" t="str">
        <f>IF(TITLE_NUMBER_PR_CHANGE="",IF(TITLE_NUMBER_PR="","",TITLE_NUMBER_PR),TITLE_NUMBER_PR_CHANGE)</f>
        <v>4422</v>
      </c>
      <c r="AC36" s="208"/>
      <c r="AD36" s="208"/>
      <c r="AE36" s="208"/>
      <c r="AF36" s="208"/>
      <c r="AG36" s="208"/>
      <c r="AH36" s="208"/>
      <c r="AI36" s="208"/>
      <c r="AJ36" s="208"/>
      <c r="AK36" s="208"/>
      <c r="AL36" s="208"/>
      <c r="AM36" s="208"/>
      <c r="AN36" s="208"/>
      <c r="AO36" s="208"/>
      <c r="AP36" s="208"/>
      <c r="AQ36" s="208"/>
      <c r="AR36" s="208"/>
      <c r="AS36" s="1"/>
      <c r="AT36" s="1"/>
      <c r="AU36" s="19"/>
      <c r="AV36" s="19"/>
      <c r="AW36" s="19"/>
      <c r="AX36" s="19"/>
      <c r="AY36" s="19"/>
    </row>
    <row r="37" spans="1:51" s="87" customFormat="1" ht="1.1499999999999999" customHeight="1">
      <c r="A37" s="86"/>
      <c r="B37" s="86"/>
      <c r="C37" s="86"/>
      <c r="D37" s="86"/>
      <c r="E37" s="86"/>
      <c r="F37" s="86"/>
      <c r="G37" s="86"/>
      <c r="H37" s="86"/>
      <c r="I37" s="86"/>
      <c r="J37" s="86"/>
      <c r="K37" s="86"/>
      <c r="L37" s="120"/>
      <c r="M37" s="86"/>
      <c r="N37" s="86"/>
      <c r="O37" s="86"/>
      <c r="P37" s="86"/>
      <c r="Q37" s="86"/>
      <c r="S37" s="1"/>
      <c r="T37" s="1"/>
      <c r="U37" s="90"/>
      <c r="V37" s="1"/>
      <c r="W37" s="1"/>
      <c r="X37" s="1"/>
      <c r="Y37" s="1"/>
      <c r="Z37" s="1"/>
      <c r="AA37" s="8" t="s">
        <v>26</v>
      </c>
      <c r="AB37" s="1"/>
      <c r="AC37" s="1"/>
      <c r="AD37" s="1"/>
      <c r="AE37" s="1"/>
      <c r="AF37" s="1"/>
      <c r="AG37" s="1"/>
      <c r="AH37" s="1"/>
      <c r="AI37" s="1"/>
      <c r="AJ37" s="1"/>
      <c r="AK37" s="1"/>
      <c r="AL37" s="1"/>
      <c r="AM37" s="1"/>
      <c r="AN37" s="1"/>
      <c r="AO37" s="1"/>
      <c r="AP37" s="1"/>
      <c r="AQ37" s="1"/>
      <c r="AR37" s="1"/>
      <c r="AS37" s="8" t="s">
        <v>26</v>
      </c>
      <c r="AU37" s="19"/>
      <c r="AV37" s="19"/>
      <c r="AW37" s="19"/>
      <c r="AX37" s="19"/>
      <c r="AY37" s="19"/>
    </row>
    <row r="38" spans="1:51" ht="14.65" customHeight="1">
      <c r="Q38" s="79"/>
      <c r="R38" s="80"/>
      <c r="S38" s="81"/>
      <c r="T38" s="82"/>
      <c r="U38" s="91"/>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row>
    <row r="39" spans="1:51" ht="14.65" customHeight="1">
      <c r="Q39" s="79"/>
      <c r="R39" s="80"/>
      <c r="S39" s="189" t="s">
        <v>27</v>
      </c>
      <c r="T39" s="189"/>
      <c r="U39" s="189"/>
      <c r="V39" s="189"/>
      <c r="W39" s="189"/>
      <c r="X39" s="189"/>
      <c r="Y39" s="189"/>
      <c r="Z39" s="189"/>
      <c r="AA39" s="189"/>
      <c r="AB39" s="199"/>
      <c r="AC39" s="199"/>
      <c r="AD39" s="199"/>
      <c r="AE39" s="199"/>
      <c r="AF39" s="189"/>
      <c r="AG39" s="189"/>
      <c r="AH39" s="189"/>
      <c r="AI39" s="189"/>
      <c r="AJ39" s="189"/>
      <c r="AK39" s="189"/>
      <c r="AL39" s="189"/>
      <c r="AM39" s="189"/>
      <c r="AN39" s="189"/>
      <c r="AO39" s="189"/>
      <c r="AP39" s="189"/>
      <c r="AQ39" s="189"/>
      <c r="AR39" s="189"/>
      <c r="AS39" s="189"/>
      <c r="AT39" s="189"/>
    </row>
    <row r="40" spans="1:51" ht="14.65" customHeight="1">
      <c r="Q40" s="79"/>
      <c r="R40" s="80"/>
      <c r="S40" s="200" t="s">
        <v>29</v>
      </c>
      <c r="T40" s="201" t="s">
        <v>72</v>
      </c>
      <c r="U40" s="93"/>
      <c r="V40" s="181"/>
      <c r="W40" s="181"/>
      <c r="X40" s="181"/>
      <c r="Y40" s="181"/>
      <c r="Z40" s="182"/>
      <c r="AA40" s="202" t="s">
        <v>31</v>
      </c>
      <c r="AB40" s="173" t="s">
        <v>33</v>
      </c>
      <c r="AC40" s="174"/>
      <c r="AD40" s="174"/>
      <c r="AE40" s="175"/>
      <c r="AF40" s="174" t="s">
        <v>73</v>
      </c>
      <c r="AG40" s="174"/>
      <c r="AH40" s="174"/>
      <c r="AI40" s="175"/>
      <c r="AJ40" s="173" t="s">
        <v>74</v>
      </c>
      <c r="AK40" s="174"/>
      <c r="AL40" s="174"/>
      <c r="AM40" s="175"/>
      <c r="AN40" s="173" t="s">
        <v>34</v>
      </c>
      <c r="AO40" s="174"/>
      <c r="AP40" s="181"/>
      <c r="AQ40" s="181"/>
      <c r="AR40" s="182"/>
      <c r="AS40" s="183" t="s">
        <v>31</v>
      </c>
      <c r="AT40" s="186" t="s">
        <v>35</v>
      </c>
    </row>
    <row r="41" spans="1:51" ht="35.65" customHeight="1">
      <c r="Q41" s="79"/>
      <c r="R41" s="80"/>
      <c r="S41" s="200"/>
      <c r="T41" s="201"/>
      <c r="U41" s="94"/>
      <c r="V41" s="189" t="s">
        <v>36</v>
      </c>
      <c r="W41" s="189"/>
      <c r="X41" s="190" t="s">
        <v>37</v>
      </c>
      <c r="Y41" s="191"/>
      <c r="Z41" s="192"/>
      <c r="AA41" s="203"/>
      <c r="AB41" s="176"/>
      <c r="AC41" s="177"/>
      <c r="AD41" s="177"/>
      <c r="AE41" s="205"/>
      <c r="AF41" s="177"/>
      <c r="AG41" s="177"/>
      <c r="AH41" s="177"/>
      <c r="AI41" s="205"/>
      <c r="AJ41" s="176"/>
      <c r="AK41" s="177"/>
      <c r="AL41" s="177"/>
      <c r="AM41" s="177"/>
      <c r="AN41" s="189" t="s">
        <v>36</v>
      </c>
      <c r="AO41" s="189"/>
      <c r="AP41" s="191" t="s">
        <v>37</v>
      </c>
      <c r="AQ41" s="191"/>
      <c r="AR41" s="192"/>
      <c r="AS41" s="184"/>
      <c r="AT41" s="187"/>
    </row>
    <row r="42" spans="1:51" ht="15" customHeight="1">
      <c r="Q42" s="79"/>
      <c r="R42" s="80"/>
      <c r="S42" s="200"/>
      <c r="T42" s="201"/>
      <c r="U42" s="94"/>
      <c r="V42" s="196" t="str">
        <f>IF($AN$42&lt;&gt;"",$AN$42,"")</f>
        <v>тыс.руб./Гкал/ч</v>
      </c>
      <c r="W42" s="196"/>
      <c r="X42" s="193"/>
      <c r="Y42" s="194"/>
      <c r="Z42" s="195"/>
      <c r="AA42" s="203"/>
      <c r="AB42" s="176"/>
      <c r="AC42" s="177"/>
      <c r="AD42" s="177"/>
      <c r="AE42" s="205"/>
      <c r="AF42" s="177"/>
      <c r="AG42" s="177"/>
      <c r="AH42" s="177"/>
      <c r="AI42" s="205"/>
      <c r="AJ42" s="176"/>
      <c r="AK42" s="177"/>
      <c r="AL42" s="177"/>
      <c r="AM42" s="177"/>
      <c r="AN42" s="197" t="s">
        <v>75</v>
      </c>
      <c r="AO42" s="197"/>
      <c r="AP42" s="194"/>
      <c r="AQ42" s="194"/>
      <c r="AR42" s="195"/>
      <c r="AS42" s="184"/>
      <c r="AT42" s="187"/>
    </row>
    <row r="43" spans="1:51" ht="14.65" customHeight="1">
      <c r="A43" s="86"/>
      <c r="B43" s="86" t="s">
        <v>39</v>
      </c>
      <c r="C43" s="86" t="s">
        <v>40</v>
      </c>
      <c r="D43" s="86" t="s">
        <v>41</v>
      </c>
      <c r="E43" s="120" t="s">
        <v>42</v>
      </c>
      <c r="F43" s="120" t="s">
        <v>43</v>
      </c>
      <c r="G43" s="120" t="s">
        <v>44</v>
      </c>
      <c r="H43" s="120" t="s">
        <v>45</v>
      </c>
      <c r="I43" s="120" t="s">
        <v>46</v>
      </c>
      <c r="J43" s="120" t="s">
        <v>47</v>
      </c>
      <c r="K43" s="120" t="s">
        <v>48</v>
      </c>
      <c r="L43" s="120" t="s">
        <v>18</v>
      </c>
      <c r="Q43" s="79"/>
      <c r="R43" s="80"/>
      <c r="S43" s="200"/>
      <c r="T43" s="201"/>
      <c r="U43" s="95"/>
      <c r="V43" s="116" t="s">
        <v>49</v>
      </c>
      <c r="W43" s="116" t="s">
        <v>50</v>
      </c>
      <c r="X43" s="97" t="s">
        <v>51</v>
      </c>
      <c r="Y43" s="170" t="s">
        <v>52</v>
      </c>
      <c r="Z43" s="171"/>
      <c r="AA43" s="204"/>
      <c r="AB43" s="178"/>
      <c r="AC43" s="179"/>
      <c r="AD43" s="179"/>
      <c r="AE43" s="180"/>
      <c r="AF43" s="179"/>
      <c r="AG43" s="179"/>
      <c r="AH43" s="179"/>
      <c r="AI43" s="180"/>
      <c r="AJ43" s="178"/>
      <c r="AK43" s="179"/>
      <c r="AL43" s="179"/>
      <c r="AM43" s="180"/>
      <c r="AN43" s="117" t="s">
        <v>49</v>
      </c>
      <c r="AO43" s="117" t="s">
        <v>50</v>
      </c>
      <c r="AP43" s="97" t="s">
        <v>51</v>
      </c>
      <c r="AQ43" s="170" t="s">
        <v>52</v>
      </c>
      <c r="AR43" s="171"/>
      <c r="AS43" s="185"/>
      <c r="AT43" s="188"/>
    </row>
    <row r="44" spans="1:51" s="59" customFormat="1" ht="11.25" hidden="1" customHeight="1">
      <c r="A44" s="86"/>
      <c r="B44" s="86"/>
      <c r="C44" s="86"/>
      <c r="D44" s="86"/>
      <c r="E44" s="86"/>
      <c r="F44" s="86"/>
      <c r="G44" s="86"/>
      <c r="H44" s="86"/>
      <c r="I44" s="86"/>
      <c r="J44" s="86"/>
      <c r="K44" s="86"/>
      <c r="L44" s="120"/>
      <c r="M44" s="4"/>
      <c r="N44" s="4"/>
      <c r="O44" s="4"/>
      <c r="P44" s="100"/>
      <c r="Q44" s="101"/>
      <c r="R44" s="101">
        <v>1</v>
      </c>
      <c r="S44" s="102" t="s">
        <v>53</v>
      </c>
      <c r="T44" s="103" t="s">
        <v>54</v>
      </c>
      <c r="U44" s="104" t="str">
        <f ca="1">OFFSET(U44,0,-1)</f>
        <v>2</v>
      </c>
      <c r="V44" s="114">
        <f ca="1">OFFSET(V44,0,-1)+1</f>
        <v>3</v>
      </c>
      <c r="W44" s="114">
        <f ca="1">OFFSET(W44,0,-1)+1</f>
        <v>4</v>
      </c>
      <c r="X44" s="114">
        <f ca="1">OFFSET(X44,0,-1)+1</f>
        <v>5</v>
      </c>
      <c r="Y44" s="172">
        <f ca="1">OFFSET(Y44,0,-1)+1</f>
        <v>6</v>
      </c>
      <c r="Z44" s="172"/>
      <c r="AA44" s="114">
        <f ca="1">OFFSET(AA44,0,-2)+1</f>
        <v>7</v>
      </c>
      <c r="AB44" s="106">
        <f ca="1">OFFSET(AB44,0,-1)+1</f>
        <v>8</v>
      </c>
      <c r="AC44" s="106"/>
      <c r="AD44" s="106"/>
      <c r="AE44" s="106"/>
      <c r="AF44" s="114"/>
      <c r="AG44" s="114"/>
      <c r="AH44" s="114"/>
      <c r="AI44" s="114"/>
      <c r="AJ44" s="114"/>
      <c r="AK44" s="114"/>
      <c r="AL44" s="114"/>
      <c r="AM44" s="114"/>
      <c r="AN44" s="114">
        <f ca="1">OFFSET(AN44,0,-1)+1</f>
        <v>1</v>
      </c>
      <c r="AO44" s="114">
        <f ca="1">OFFSET(AO44,0,-1)+1</f>
        <v>2</v>
      </c>
      <c r="AP44" s="114">
        <f ca="1">OFFSET(AP44,0,-1)+1</f>
        <v>3</v>
      </c>
      <c r="AQ44" s="172">
        <f ca="1">OFFSET(AQ44,0,-1)+1</f>
        <v>4</v>
      </c>
      <c r="AR44" s="172"/>
      <c r="AS44" s="114">
        <f ca="1">OFFSET(AS44,0,-2)+1</f>
        <v>5</v>
      </c>
      <c r="AT44" s="104">
        <f ca="1">OFFSET(AT44,0,-1)</f>
        <v>5</v>
      </c>
      <c r="AU44" s="8"/>
      <c r="AV44" s="8"/>
      <c r="AW44" s="8"/>
      <c r="AX44" s="8"/>
      <c r="AY44" s="8"/>
    </row>
    <row r="45" spans="1:51" ht="107.25" customHeight="1">
      <c r="A45" s="119" t="s">
        <v>76</v>
      </c>
      <c r="B45" s="119"/>
      <c r="C45" s="119"/>
      <c r="D45" s="119"/>
      <c r="E45" s="165">
        <v>1</v>
      </c>
      <c r="F45" s="119"/>
      <c r="G45" s="119"/>
      <c r="H45" s="119"/>
      <c r="I45" s="119"/>
      <c r="J45" s="119"/>
      <c r="K45" s="119"/>
      <c r="L45" s="120"/>
      <c r="M45" s="121"/>
      <c r="N45" s="121"/>
      <c r="O45" s="121"/>
      <c r="Q45" s="12"/>
      <c r="R45" s="13"/>
      <c r="S45" s="115">
        <f>INDEX(PT_DIFFERENTIATION_NUM_NTAR,MATCH(A45,PT_DIFFERENTIATION_NTAR_ID,0))</f>
        <v>1</v>
      </c>
      <c r="T45" s="15" t="s">
        <v>1</v>
      </c>
      <c r="U45" s="16"/>
      <c r="V45" s="167"/>
      <c r="W45" s="167"/>
      <c r="X45" s="167"/>
      <c r="Y45" s="167"/>
      <c r="Z45" s="167"/>
      <c r="AA45" s="168"/>
      <c r="AB45" s="169" t="str">
        <f>INDEX(PT_DIFFERENTIATION_NTAR,MATCH(A45,PT_DIFFERENTIATION_NTAR_ID,0))</f>
        <v xml:space="preserve">Плата за подключение в расчете на единицу мощности подключаемой тепловой нагрузки
</v>
      </c>
      <c r="AC45" s="167"/>
      <c r="AD45" s="167"/>
      <c r="AE45" s="167"/>
      <c r="AF45" s="167"/>
      <c r="AG45" s="167"/>
      <c r="AH45" s="167"/>
      <c r="AI45" s="167"/>
      <c r="AJ45" s="167"/>
      <c r="AK45" s="167"/>
      <c r="AL45" s="167"/>
      <c r="AM45" s="167"/>
      <c r="AN45" s="167"/>
      <c r="AO45" s="167"/>
      <c r="AP45" s="167"/>
      <c r="AQ45" s="167"/>
      <c r="AR45" s="167"/>
      <c r="AS45" s="167"/>
      <c r="AT45" s="168"/>
      <c r="AV45" s="19"/>
      <c r="AW45" s="19" t="str">
        <f t="shared" ref="AW45:AW51" si="2">IF(T45="","",T45)</f>
        <v>Наименование тарифа</v>
      </c>
      <c r="AX45" s="19"/>
      <c r="AY45" s="19"/>
    </row>
    <row r="46" spans="1:51" ht="21.95" customHeight="1">
      <c r="A46" s="119" t="s">
        <v>76</v>
      </c>
      <c r="B46" s="119" t="s">
        <v>77</v>
      </c>
      <c r="C46" s="119"/>
      <c r="D46" s="119"/>
      <c r="E46" s="166"/>
      <c r="F46" s="165">
        <v>1</v>
      </c>
      <c r="G46" s="119"/>
      <c r="H46" s="119"/>
      <c r="I46" s="119"/>
      <c r="J46" s="119"/>
      <c r="K46" s="119"/>
      <c r="L46" s="120"/>
      <c r="M46" s="121"/>
      <c r="N46" s="121"/>
      <c r="O46" s="121"/>
      <c r="P46" s="20"/>
      <c r="Q46" s="21"/>
      <c r="R46" s="22"/>
      <c r="S46" s="115" t="str">
        <f>INDEX(PT_DIFFERENTIATION_NUM_TER,MATCH(B46,PT_DIFFERENTIATION_TER_ID,0))</f>
        <v>1.1</v>
      </c>
      <c r="T46" s="23" t="s">
        <v>3</v>
      </c>
      <c r="U46" s="16"/>
      <c r="V46" s="167"/>
      <c r="W46" s="167"/>
      <c r="X46" s="167"/>
      <c r="Y46" s="167"/>
      <c r="Z46" s="167"/>
      <c r="AA46" s="168"/>
      <c r="AB46" s="169" t="str">
        <f>INDEX(PT_DIFFERENTIATION_TER,MATCH(B46,PT_DIFFERENTIATION_TER_ID,0))</f>
        <v>Территория 1</v>
      </c>
      <c r="AC46" s="167"/>
      <c r="AD46" s="167"/>
      <c r="AE46" s="167"/>
      <c r="AF46" s="167"/>
      <c r="AG46" s="167"/>
      <c r="AH46" s="167"/>
      <c r="AI46" s="167"/>
      <c r="AJ46" s="167"/>
      <c r="AK46" s="167"/>
      <c r="AL46" s="167"/>
      <c r="AM46" s="167"/>
      <c r="AN46" s="167"/>
      <c r="AO46" s="167"/>
      <c r="AP46" s="167"/>
      <c r="AQ46" s="167"/>
      <c r="AR46" s="167"/>
      <c r="AS46" s="167"/>
      <c r="AT46" s="168"/>
      <c r="AV46" s="19"/>
      <c r="AW46" s="19" t="str">
        <f t="shared" si="2"/>
        <v>Территория действия тарифа</v>
      </c>
      <c r="AX46" s="19"/>
      <c r="AY46" s="19"/>
    </row>
    <row r="47" spans="1:51" ht="24" customHeight="1">
      <c r="A47" s="119" t="s">
        <v>76</v>
      </c>
      <c r="B47" s="119" t="s">
        <v>77</v>
      </c>
      <c r="C47" s="119" t="s">
        <v>78</v>
      </c>
      <c r="D47" s="119"/>
      <c r="E47" s="166"/>
      <c r="F47" s="166"/>
      <c r="G47" s="165">
        <v>1</v>
      </c>
      <c r="H47" s="119"/>
      <c r="I47" s="119"/>
      <c r="J47" s="119"/>
      <c r="K47" s="119"/>
      <c r="L47" s="120"/>
      <c r="M47" s="121"/>
      <c r="N47" s="121"/>
      <c r="O47" s="121"/>
      <c r="P47" s="24"/>
      <c r="Q47" s="21"/>
      <c r="R47" s="22"/>
      <c r="S47" s="115" t="str">
        <f>INDEX(PT_DIFFERENTIATION_NUM_CS,MATCH(C47,PT_DIFFERENTIATION_CS_ID,0))</f>
        <v>1.1.1</v>
      </c>
      <c r="T47" s="25" t="s">
        <v>5</v>
      </c>
      <c r="U47" s="16"/>
      <c r="V47" s="167"/>
      <c r="W47" s="167"/>
      <c r="X47" s="167"/>
      <c r="Y47" s="167"/>
      <c r="Z47" s="167"/>
      <c r="AA47" s="168"/>
      <c r="AB47" s="169" t="str">
        <f>INDEX(PT_DIFFERENTIATION_CS,MATCH(C47,PT_DIFFERENTIATION_CS_ID,0))</f>
        <v>без дифференциации</v>
      </c>
      <c r="AC47" s="167"/>
      <c r="AD47" s="167"/>
      <c r="AE47" s="167"/>
      <c r="AF47" s="167"/>
      <c r="AG47" s="167"/>
      <c r="AH47" s="167"/>
      <c r="AI47" s="167"/>
      <c r="AJ47" s="167"/>
      <c r="AK47" s="167"/>
      <c r="AL47" s="167"/>
      <c r="AM47" s="167"/>
      <c r="AN47" s="167"/>
      <c r="AO47" s="167"/>
      <c r="AP47" s="167"/>
      <c r="AQ47" s="167"/>
      <c r="AR47" s="167"/>
      <c r="AS47" s="167"/>
      <c r="AT47" s="168"/>
      <c r="AV47" s="19"/>
      <c r="AW47" s="19" t="str">
        <f t="shared" si="2"/>
        <v xml:space="preserve">Наименование системы теплоснабжения </v>
      </c>
      <c r="AX47" s="19"/>
      <c r="AY47" s="19"/>
    </row>
    <row r="48" spans="1:51" ht="21" customHeight="1">
      <c r="A48" s="119" t="s">
        <v>76</v>
      </c>
      <c r="B48" s="119" t="s">
        <v>77</v>
      </c>
      <c r="C48" s="119" t="s">
        <v>78</v>
      </c>
      <c r="D48" s="119" t="s">
        <v>79</v>
      </c>
      <c r="E48" s="166"/>
      <c r="F48" s="166"/>
      <c r="G48" s="166"/>
      <c r="H48" s="165">
        <v>1</v>
      </c>
      <c r="I48" s="119"/>
      <c r="J48" s="119"/>
      <c r="K48" s="119"/>
      <c r="L48" s="120"/>
      <c r="M48" s="121"/>
      <c r="N48" s="121"/>
      <c r="O48" s="121"/>
      <c r="P48" s="24"/>
      <c r="Q48" s="21"/>
      <c r="R48" s="22"/>
      <c r="S48" s="115" t="str">
        <f>INDEX(PT_DIFFERENTIATION_NUM_IST_TE,MATCH(D48,PT_DIFFERENTIATION_IST_TE_ID,0))</f>
        <v>1.1.1.1</v>
      </c>
      <c r="T48" s="26" t="s">
        <v>7</v>
      </c>
      <c r="U48" s="16"/>
      <c r="V48" s="167"/>
      <c r="W48" s="167"/>
      <c r="X48" s="167"/>
      <c r="Y48" s="167"/>
      <c r="Z48" s="167"/>
      <c r="AA48" s="168"/>
      <c r="AB48" s="169" t="str">
        <f>INDEX(PT_DIFFERENTIATION_IST_TE,MATCH(D48,PT_DIFFERENTIATION_IST_TE_ID,0))</f>
        <v>без дифференциации</v>
      </c>
      <c r="AC48" s="167"/>
      <c r="AD48" s="167"/>
      <c r="AE48" s="167"/>
      <c r="AF48" s="167"/>
      <c r="AG48" s="167"/>
      <c r="AH48" s="167"/>
      <c r="AI48" s="167"/>
      <c r="AJ48" s="167"/>
      <c r="AK48" s="167"/>
      <c r="AL48" s="167"/>
      <c r="AM48" s="167"/>
      <c r="AN48" s="167"/>
      <c r="AO48" s="167"/>
      <c r="AP48" s="167"/>
      <c r="AQ48" s="167"/>
      <c r="AR48" s="167"/>
      <c r="AS48" s="167"/>
      <c r="AT48" s="168"/>
      <c r="AV48" s="19"/>
      <c r="AW48" s="19" t="str">
        <f t="shared" si="2"/>
        <v xml:space="preserve">Источник тепловой энергии  </v>
      </c>
      <c r="AX48" s="19"/>
      <c r="AY48" s="19"/>
    </row>
    <row r="49" spans="1:51" s="8" customFormat="1" ht="1.1499999999999999" customHeight="1">
      <c r="A49" s="122" t="s">
        <v>76</v>
      </c>
      <c r="B49" s="122" t="s">
        <v>77</v>
      </c>
      <c r="C49" s="122" t="s">
        <v>78</v>
      </c>
      <c r="D49" s="122" t="s">
        <v>79</v>
      </c>
      <c r="E49" s="166"/>
      <c r="F49" s="166"/>
      <c r="G49" s="166"/>
      <c r="H49" s="166"/>
      <c r="I49" s="153" t="str">
        <f>S48&amp;".1"</f>
        <v>1.1.1.1.1</v>
      </c>
      <c r="J49" s="122"/>
      <c r="K49" s="122"/>
      <c r="L49" s="123" t="s">
        <v>9</v>
      </c>
      <c r="M49" s="100"/>
      <c r="N49" s="100"/>
      <c r="O49" s="100"/>
      <c r="P49" s="155">
        <v>1</v>
      </c>
      <c r="Q49" s="113"/>
      <c r="R49" s="31"/>
      <c r="S49" s="32"/>
      <c r="T49" s="33"/>
      <c r="U49" s="34"/>
      <c r="V49" s="156"/>
      <c r="W49" s="156"/>
      <c r="X49" s="156"/>
      <c r="Y49" s="156"/>
      <c r="Z49" s="156"/>
      <c r="AA49" s="157"/>
      <c r="AB49" s="158"/>
      <c r="AC49" s="156"/>
      <c r="AD49" s="156"/>
      <c r="AE49" s="156"/>
      <c r="AF49" s="156"/>
      <c r="AG49" s="156"/>
      <c r="AH49" s="156"/>
      <c r="AI49" s="156"/>
      <c r="AJ49" s="156"/>
      <c r="AK49" s="156"/>
      <c r="AL49" s="156"/>
      <c r="AM49" s="156"/>
      <c r="AN49" s="156"/>
      <c r="AO49" s="156"/>
      <c r="AP49" s="156"/>
      <c r="AQ49" s="156"/>
      <c r="AR49" s="156"/>
      <c r="AS49" s="156"/>
      <c r="AT49" s="157"/>
      <c r="AV49" s="19"/>
      <c r="AW49" s="19" t="str">
        <f t="shared" si="2"/>
        <v/>
      </c>
      <c r="AX49" s="19"/>
      <c r="AY49" s="19"/>
    </row>
    <row r="50" spans="1:51" s="8" customFormat="1" ht="1.1499999999999999" customHeight="1">
      <c r="A50" s="122" t="s">
        <v>76</v>
      </c>
      <c r="B50" s="122" t="s">
        <v>77</v>
      </c>
      <c r="C50" s="122" t="s">
        <v>78</v>
      </c>
      <c r="D50" s="122" t="s">
        <v>79</v>
      </c>
      <c r="E50" s="166"/>
      <c r="F50" s="166"/>
      <c r="G50" s="166"/>
      <c r="H50" s="166"/>
      <c r="I50" s="154"/>
      <c r="J50" s="153" t="str">
        <f>S48&amp;".1"</f>
        <v>1.1.1.1.1</v>
      </c>
      <c r="K50" s="122"/>
      <c r="L50" s="123"/>
      <c r="M50" s="100"/>
      <c r="N50" s="100"/>
      <c r="O50" s="100"/>
      <c r="P50" s="155"/>
      <c r="Q50" s="155">
        <v>1</v>
      </c>
      <c r="R50" s="37"/>
      <c r="S50" s="32"/>
      <c r="T50" s="38"/>
      <c r="U50" s="34"/>
      <c r="V50" s="156"/>
      <c r="W50" s="156"/>
      <c r="X50" s="156"/>
      <c r="Y50" s="156"/>
      <c r="Z50" s="156"/>
      <c r="AA50" s="157"/>
      <c r="AB50" s="158"/>
      <c r="AC50" s="156"/>
      <c r="AD50" s="156"/>
      <c r="AE50" s="156"/>
      <c r="AF50" s="156"/>
      <c r="AG50" s="156"/>
      <c r="AH50" s="156"/>
      <c r="AI50" s="156"/>
      <c r="AJ50" s="156"/>
      <c r="AK50" s="156"/>
      <c r="AL50" s="156"/>
      <c r="AM50" s="156"/>
      <c r="AN50" s="156"/>
      <c r="AO50" s="156"/>
      <c r="AP50" s="156"/>
      <c r="AQ50" s="156"/>
      <c r="AR50" s="156"/>
      <c r="AS50" s="156"/>
      <c r="AT50" s="157"/>
      <c r="AV50" s="19"/>
      <c r="AW50" s="19" t="str">
        <f t="shared" si="2"/>
        <v/>
      </c>
      <c r="AX50" s="19"/>
      <c r="AY50" s="19"/>
    </row>
    <row r="51" spans="1:51" ht="21.95" customHeight="1">
      <c r="A51" s="119" t="s">
        <v>76</v>
      </c>
      <c r="B51" s="119" t="s">
        <v>77</v>
      </c>
      <c r="C51" s="119" t="s">
        <v>78</v>
      </c>
      <c r="D51" s="119" t="s">
        <v>79</v>
      </c>
      <c r="E51" s="166"/>
      <c r="F51" s="166"/>
      <c r="G51" s="166"/>
      <c r="H51" s="166"/>
      <c r="I51" s="154"/>
      <c r="J51" s="154"/>
      <c r="K51" s="153" t="str">
        <f>S48&amp;".1"</f>
        <v>1.1.1.1.1</v>
      </c>
      <c r="L51" s="120"/>
      <c r="P51" s="155"/>
      <c r="Q51" s="155"/>
      <c r="R51" s="37">
        <v>1</v>
      </c>
      <c r="S51" s="159" t="str">
        <f>$K51</f>
        <v>1.1.1.1.1</v>
      </c>
      <c r="T51" s="162" t="s">
        <v>80</v>
      </c>
      <c r="U51" s="16"/>
      <c r="V51" s="43"/>
      <c r="W51" s="44"/>
      <c r="X51" s="45"/>
      <c r="Y51" s="46" t="s">
        <v>10</v>
      </c>
      <c r="Z51" s="45"/>
      <c r="AA51" s="46" t="s">
        <v>10</v>
      </c>
      <c r="AB51" s="150" t="s">
        <v>10</v>
      </c>
      <c r="AC51" s="151"/>
      <c r="AD51" s="152">
        <v>1</v>
      </c>
      <c r="AE51" s="149" t="s">
        <v>81</v>
      </c>
      <c r="AF51" s="150" t="s">
        <v>10</v>
      </c>
      <c r="AG51" s="151"/>
      <c r="AH51" s="152">
        <v>1</v>
      </c>
      <c r="AI51" s="149" t="s">
        <v>82</v>
      </c>
      <c r="AJ51" s="150" t="s">
        <v>10</v>
      </c>
      <c r="AK51" s="124"/>
      <c r="AL51" s="125">
        <v>1</v>
      </c>
      <c r="AM51" s="146" t="s">
        <v>83</v>
      </c>
      <c r="AN51" s="43">
        <v>20968.5</v>
      </c>
      <c r="AO51" s="44">
        <v>17473.75</v>
      </c>
      <c r="AP51" s="45">
        <v>45658.401990740742</v>
      </c>
      <c r="AQ51" s="46" t="s">
        <v>10</v>
      </c>
      <c r="AR51" s="45">
        <v>46022.402141203704</v>
      </c>
      <c r="AS51" s="46" t="s">
        <v>10</v>
      </c>
      <c r="AT51" s="49"/>
      <c r="AU51" s="8" t="e">
        <f ca="1">STRCHECKDATE(V54:AT54)</f>
        <v>#NAME?</v>
      </c>
      <c r="AV51" s="19"/>
      <c r="AW51" s="19" t="str">
        <f t="shared" si="2"/>
        <v>Плата за подключение в расчете на единицу мощности подключаемой тепловой нагрузки</v>
      </c>
      <c r="AX51" s="19"/>
      <c r="AY51" s="19"/>
    </row>
    <row r="52" spans="1:51" ht="11.45" customHeight="1">
      <c r="A52" s="119" t="s">
        <v>76</v>
      </c>
      <c r="B52" s="119"/>
      <c r="C52" s="119"/>
      <c r="D52" s="119"/>
      <c r="E52" s="166"/>
      <c r="F52" s="166"/>
      <c r="G52" s="166"/>
      <c r="H52" s="166"/>
      <c r="I52" s="154"/>
      <c r="J52" s="154"/>
      <c r="K52" s="153"/>
      <c r="L52" s="120"/>
      <c r="P52" s="155"/>
      <c r="Q52" s="155"/>
      <c r="R52" s="37"/>
      <c r="S52" s="160"/>
      <c r="T52" s="163"/>
      <c r="U52" s="16"/>
      <c r="V52" s="127"/>
      <c r="W52" s="132"/>
      <c r="X52" s="127"/>
      <c r="Y52" s="127"/>
      <c r="Z52" s="127"/>
      <c r="AA52" s="127"/>
      <c r="AB52" s="150"/>
      <c r="AC52" s="151"/>
      <c r="AD52" s="152"/>
      <c r="AE52" s="149"/>
      <c r="AF52" s="150"/>
      <c r="AG52" s="151"/>
      <c r="AH52" s="152"/>
      <c r="AI52" s="149"/>
      <c r="AJ52" s="150"/>
      <c r="AK52" s="129"/>
      <c r="AL52" s="130"/>
      <c r="AM52" s="131" t="s">
        <v>66</v>
      </c>
      <c r="AN52" s="127"/>
      <c r="AO52" s="132"/>
      <c r="AP52" s="127"/>
      <c r="AQ52" s="127"/>
      <c r="AR52" s="127"/>
      <c r="AS52" s="127"/>
      <c r="AT52" s="133"/>
      <c r="AV52" s="19"/>
      <c r="AW52" s="19"/>
      <c r="AX52" s="19"/>
      <c r="AY52" s="19"/>
    </row>
    <row r="53" spans="1:51" ht="11.45" customHeight="1">
      <c r="A53" s="119" t="s">
        <v>76</v>
      </c>
      <c r="B53" s="119"/>
      <c r="C53" s="119"/>
      <c r="D53" s="119"/>
      <c r="E53" s="166"/>
      <c r="F53" s="166"/>
      <c r="G53" s="166"/>
      <c r="H53" s="166"/>
      <c r="I53" s="154"/>
      <c r="J53" s="154"/>
      <c r="K53" s="153"/>
      <c r="L53" s="120"/>
      <c r="P53" s="155"/>
      <c r="Q53" s="155"/>
      <c r="R53" s="37"/>
      <c r="S53" s="160"/>
      <c r="T53" s="163"/>
      <c r="U53" s="16"/>
      <c r="V53" s="127"/>
      <c r="W53" s="132"/>
      <c r="X53" s="127"/>
      <c r="Y53" s="127"/>
      <c r="Z53" s="127"/>
      <c r="AA53" s="127"/>
      <c r="AB53" s="150"/>
      <c r="AC53" s="151"/>
      <c r="AD53" s="152"/>
      <c r="AE53" s="149"/>
      <c r="AF53" s="150"/>
      <c r="AG53" s="134"/>
      <c r="AH53" s="131"/>
      <c r="AI53" s="131" t="s">
        <v>67</v>
      </c>
      <c r="AJ53" s="127"/>
      <c r="AK53" s="127"/>
      <c r="AL53" s="127"/>
      <c r="AM53" s="127"/>
      <c r="AN53" s="127"/>
      <c r="AO53" s="132"/>
      <c r="AP53" s="127"/>
      <c r="AQ53" s="127"/>
      <c r="AR53" s="127"/>
      <c r="AS53" s="127"/>
      <c r="AT53" s="133"/>
      <c r="AV53" s="19"/>
      <c r="AW53" s="19"/>
      <c r="AX53" s="19"/>
      <c r="AY53" s="19"/>
    </row>
    <row r="54" spans="1:51" ht="11.45" customHeight="1">
      <c r="A54" s="119" t="s">
        <v>76</v>
      </c>
      <c r="B54" s="119" t="s">
        <v>77</v>
      </c>
      <c r="C54" s="119" t="s">
        <v>78</v>
      </c>
      <c r="D54" s="119" t="s">
        <v>79</v>
      </c>
      <c r="E54" s="166"/>
      <c r="F54" s="166"/>
      <c r="G54" s="166"/>
      <c r="H54" s="166"/>
      <c r="I54" s="154"/>
      <c r="J54" s="154"/>
      <c r="K54" s="153"/>
      <c r="L54" s="120"/>
      <c r="P54" s="155"/>
      <c r="Q54" s="155"/>
      <c r="R54" s="37"/>
      <c r="S54" s="161"/>
      <c r="T54" s="164"/>
      <c r="U54" s="16"/>
      <c r="V54" s="127"/>
      <c r="W54" s="138" t="str">
        <f>X51&amp;"-"&amp;Z51</f>
        <v>-</v>
      </c>
      <c r="X54" s="127"/>
      <c r="Y54" s="127"/>
      <c r="Z54" s="127"/>
      <c r="AA54" s="127"/>
      <c r="AB54" s="150"/>
      <c r="AC54" s="136"/>
      <c r="AD54" s="137"/>
      <c r="AE54" s="131" t="s">
        <v>68</v>
      </c>
      <c r="AF54" s="127"/>
      <c r="AG54" s="127"/>
      <c r="AH54" s="127"/>
      <c r="AI54" s="127"/>
      <c r="AJ54" s="127"/>
      <c r="AK54" s="127"/>
      <c r="AL54" s="127"/>
      <c r="AM54" s="127"/>
      <c r="AN54" s="127"/>
      <c r="AO54" s="138" t="str">
        <f>AP51&amp;"-"&amp;AR51</f>
        <v>45658,4019907407-46022,4021412037</v>
      </c>
      <c r="AP54" s="127"/>
      <c r="AQ54" s="127"/>
      <c r="AR54" s="127"/>
      <c r="AS54" s="127"/>
      <c r="AT54" s="139"/>
      <c r="AV54" s="19"/>
      <c r="AW54" s="19" t="str">
        <f t="shared" ref="AW54:AW62" si="3">IF(T54="","",T54)</f>
        <v/>
      </c>
      <c r="AX54" s="19"/>
      <c r="AY54" s="19"/>
    </row>
    <row r="55" spans="1:51" ht="11.45" customHeight="1">
      <c r="A55" s="119" t="s">
        <v>76</v>
      </c>
      <c r="B55" s="119" t="s">
        <v>77</v>
      </c>
      <c r="C55" s="119" t="s">
        <v>78</v>
      </c>
      <c r="D55" s="119" t="s">
        <v>79</v>
      </c>
      <c r="E55" s="166"/>
      <c r="F55" s="166"/>
      <c r="G55" s="166"/>
      <c r="H55" s="166"/>
      <c r="I55" s="154"/>
      <c r="J55" s="153"/>
      <c r="K55" s="119"/>
      <c r="L55" s="120"/>
      <c r="P55" s="155"/>
      <c r="Q55" s="155"/>
      <c r="R55" s="31"/>
      <c r="S55" s="50"/>
      <c r="T55" s="51" t="s">
        <v>13</v>
      </c>
      <c r="U55" s="52"/>
      <c r="V55" s="52"/>
      <c r="W55" s="52"/>
      <c r="X55" s="52"/>
      <c r="Y55" s="52"/>
      <c r="Z55" s="52"/>
      <c r="AA55" s="53"/>
      <c r="AB55" s="147"/>
      <c r="AC55" s="52"/>
      <c r="AD55" s="52"/>
      <c r="AE55" s="52"/>
      <c r="AF55" s="52"/>
      <c r="AG55" s="52"/>
      <c r="AH55" s="52"/>
      <c r="AI55" s="52"/>
      <c r="AJ55" s="52"/>
      <c r="AK55" s="52"/>
      <c r="AL55" s="52"/>
      <c r="AM55" s="52"/>
      <c r="AN55" s="52"/>
      <c r="AO55" s="52"/>
      <c r="AP55" s="52"/>
      <c r="AQ55" s="52"/>
      <c r="AR55" s="52"/>
      <c r="AS55" s="52"/>
      <c r="AT55" s="53"/>
      <c r="AV55" s="19"/>
      <c r="AW55" s="19" t="str">
        <f t="shared" si="3"/>
        <v>Добавить строку</v>
      </c>
      <c r="AX55" s="19"/>
      <c r="AY55" s="19"/>
    </row>
    <row r="56" spans="1:51" s="8" customFormat="1" ht="1.1499999999999999" customHeight="1">
      <c r="A56" s="122" t="s">
        <v>76</v>
      </c>
      <c r="B56" s="122" t="s">
        <v>77</v>
      </c>
      <c r="C56" s="122" t="s">
        <v>78</v>
      </c>
      <c r="D56" s="122" t="s">
        <v>79</v>
      </c>
      <c r="E56" s="166"/>
      <c r="F56" s="166"/>
      <c r="G56" s="166"/>
      <c r="H56" s="166"/>
      <c r="I56" s="153"/>
      <c r="J56" s="122"/>
      <c r="K56" s="122"/>
      <c r="L56" s="123"/>
      <c r="M56" s="100"/>
      <c r="N56" s="100"/>
      <c r="O56" s="100"/>
      <c r="P56" s="155"/>
      <c r="Q56" s="113"/>
      <c r="R56" s="31"/>
      <c r="S56" s="54"/>
      <c r="T56" s="55" t="s">
        <v>63</v>
      </c>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V56" s="19"/>
      <c r="AW56" s="19" t="str">
        <f t="shared" si="3"/>
        <v>Добавить группу потребителей</v>
      </c>
      <c r="AX56" s="19"/>
      <c r="AY56" s="19"/>
    </row>
    <row r="57" spans="1:51" s="59" customFormat="1" ht="1.1499999999999999" customHeight="1">
      <c r="A57" s="122" t="s">
        <v>76</v>
      </c>
      <c r="B57" s="122" t="s">
        <v>77</v>
      </c>
      <c r="C57" s="122" t="s">
        <v>78</v>
      </c>
      <c r="D57" s="122" t="s">
        <v>79</v>
      </c>
      <c r="E57" s="166"/>
      <c r="F57" s="166"/>
      <c r="G57" s="166"/>
      <c r="H57" s="165"/>
      <c r="I57" s="122"/>
      <c r="J57" s="122"/>
      <c r="K57" s="122"/>
      <c r="L57" s="123"/>
      <c r="M57" s="140"/>
      <c r="N57" s="140"/>
      <c r="O57" s="8"/>
      <c r="P57" s="60"/>
      <c r="Q57" s="61"/>
      <c r="R57" s="108"/>
      <c r="S57" s="54"/>
      <c r="T57" s="55"/>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8"/>
      <c r="AV57" s="19"/>
      <c r="AW57" s="19" t="str">
        <f t="shared" si="3"/>
        <v/>
      </c>
      <c r="AX57" s="19"/>
      <c r="AY57" s="19"/>
    </row>
    <row r="58" spans="1:51" s="8" customFormat="1" ht="1.1499999999999999" customHeight="1">
      <c r="A58" s="122" t="s">
        <v>76</v>
      </c>
      <c r="B58" s="122" t="s">
        <v>77</v>
      </c>
      <c r="C58" s="122" t="s">
        <v>78</v>
      </c>
      <c r="D58" s="122"/>
      <c r="E58" s="166"/>
      <c r="F58" s="166"/>
      <c r="G58" s="165"/>
      <c r="H58" s="122"/>
      <c r="I58" s="122"/>
      <c r="J58" s="122"/>
      <c r="K58" s="122"/>
      <c r="L58" s="123"/>
      <c r="M58" s="140"/>
      <c r="N58" s="140"/>
      <c r="P58" s="60"/>
      <c r="Q58" s="61"/>
      <c r="R58" s="60"/>
      <c r="S58" s="63"/>
      <c r="T58" s="64" t="s">
        <v>14</v>
      </c>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V58" s="19"/>
      <c r="AW58" s="19" t="str">
        <f t="shared" si="3"/>
        <v>Добавить источник для дифференциации</v>
      </c>
      <c r="AX58" s="19"/>
      <c r="AY58" s="19"/>
    </row>
    <row r="59" spans="1:51" s="8" customFormat="1" ht="1.1499999999999999" customHeight="1">
      <c r="A59" s="122" t="s">
        <v>76</v>
      </c>
      <c r="B59" s="122" t="s">
        <v>77</v>
      </c>
      <c r="C59" s="122"/>
      <c r="D59" s="122"/>
      <c r="E59" s="166"/>
      <c r="F59" s="165"/>
      <c r="G59" s="122"/>
      <c r="H59" s="122"/>
      <c r="I59" s="122"/>
      <c r="J59" s="122"/>
      <c r="K59" s="122"/>
      <c r="L59" s="123"/>
      <c r="M59" s="141"/>
      <c r="N59" s="141"/>
      <c r="P59" s="60"/>
      <c r="Q59" s="61"/>
      <c r="R59" s="60"/>
      <c r="S59" s="63"/>
      <c r="T59" s="64" t="s">
        <v>15</v>
      </c>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V59" s="19"/>
      <c r="AW59" s="19" t="str">
        <f t="shared" si="3"/>
        <v>Добавить централизованную систему для дифференциации</v>
      </c>
      <c r="AX59" s="19"/>
      <c r="AY59" s="19"/>
    </row>
    <row r="60" spans="1:51" s="8" customFormat="1" ht="1.1499999999999999" customHeight="1">
      <c r="A60" s="122" t="s">
        <v>76</v>
      </c>
      <c r="B60" s="122"/>
      <c r="C60" s="122"/>
      <c r="D60" s="122"/>
      <c r="E60" s="166"/>
      <c r="F60" s="122"/>
      <c r="G60" s="122"/>
      <c r="H60" s="122"/>
      <c r="I60" s="122"/>
      <c r="J60" s="122"/>
      <c r="K60" s="122"/>
      <c r="L60" s="123"/>
      <c r="M60" s="141"/>
      <c r="N60" s="141"/>
      <c r="P60" s="60"/>
      <c r="Q60" s="61"/>
      <c r="R60" s="60"/>
      <c r="S60" s="63"/>
      <c r="T60" s="64" t="s">
        <v>16</v>
      </c>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V60" s="19"/>
      <c r="AW60" s="19" t="str">
        <f t="shared" si="3"/>
        <v>Добавить территорию для дифференциации</v>
      </c>
      <c r="AX60" s="19"/>
      <c r="AY60" s="19"/>
    </row>
    <row r="61" spans="1:51" s="8" customFormat="1" ht="1.1499999999999999" customHeight="1">
      <c r="A61" s="122" t="s">
        <v>76</v>
      </c>
      <c r="B61" s="122"/>
      <c r="C61" s="122"/>
      <c r="D61" s="122"/>
      <c r="E61" s="165"/>
      <c r="F61" s="122"/>
      <c r="G61" s="122"/>
      <c r="H61" s="122"/>
      <c r="I61" s="122"/>
      <c r="J61" s="122"/>
      <c r="K61" s="122"/>
      <c r="L61" s="123"/>
      <c r="M61" s="141"/>
      <c r="N61" s="141"/>
      <c r="P61" s="60"/>
      <c r="Q61" s="61"/>
      <c r="R61" s="60"/>
      <c r="S61" s="63"/>
      <c r="T61" s="64" t="s">
        <v>16</v>
      </c>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V61" s="19"/>
      <c r="AW61" s="19" t="str">
        <f t="shared" si="3"/>
        <v>Добавить территорию для дифференциации</v>
      </c>
      <c r="AX61" s="19"/>
      <c r="AY61" s="19"/>
    </row>
    <row r="62" spans="1:51" s="8" customFormat="1" ht="1.1499999999999999" customHeight="1">
      <c r="A62" s="122"/>
      <c r="B62" s="122"/>
      <c r="C62" s="122"/>
      <c r="D62" s="122"/>
      <c r="E62" s="122"/>
      <c r="F62" s="122"/>
      <c r="G62" s="122"/>
      <c r="H62" s="122"/>
      <c r="I62" s="122"/>
      <c r="J62" s="122"/>
      <c r="K62" s="122"/>
      <c r="L62" s="123"/>
      <c r="M62" s="141"/>
      <c r="N62" s="141"/>
      <c r="P62" s="60"/>
      <c r="Q62" s="61"/>
      <c r="R62" s="60"/>
      <c r="S62" s="63"/>
      <c r="T62" s="64" t="s">
        <v>64</v>
      </c>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V62" s="19"/>
      <c r="AW62" s="19" t="str">
        <f t="shared" si="3"/>
        <v>Добавить наименование тарифа</v>
      </c>
      <c r="AX62" s="19"/>
      <c r="AY62" s="19"/>
    </row>
    <row r="63" spans="1:51" ht="11.45" customHeight="1">
      <c r="M63" s="109"/>
      <c r="N63" s="109"/>
      <c r="O63" s="109"/>
      <c r="P63" s="109"/>
      <c r="Q63" s="109"/>
      <c r="R63" s="1"/>
      <c r="S63" s="1"/>
      <c r="AU63" s="1"/>
      <c r="AV63" s="1"/>
      <c r="AW63" s="1"/>
      <c r="AX63" s="1"/>
      <c r="AY63" s="1"/>
    </row>
    <row r="64" spans="1:51" ht="19.899999999999999" customHeight="1">
      <c r="O64" s="109"/>
      <c r="S64" s="110"/>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row>
    <row r="65" spans="1:51" ht="21" customHeight="1">
      <c r="O65" s="109"/>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row>
    <row r="66" spans="1:51" ht="14.65" customHeight="1">
      <c r="O66" s="109"/>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row>
    <row r="67" spans="1:51" ht="19.899999999999999" customHeight="1">
      <c r="O67" s="109"/>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row>
    <row r="68" spans="1:51" ht="16.899999999999999" customHeight="1">
      <c r="O68" s="109"/>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P68" s="148"/>
      <c r="AQ68" s="148"/>
      <c r="AR68" s="148"/>
      <c r="AS68" s="148"/>
      <c r="AT68" s="148"/>
    </row>
    <row r="69" spans="1:51" ht="14.65" customHeight="1">
      <c r="O69" s="109"/>
    </row>
    <row r="70" spans="1:51" ht="22.5" hidden="1" customHeight="1">
      <c r="A70" s="109" t="s">
        <v>65</v>
      </c>
      <c r="B70" s="109">
        <v>0</v>
      </c>
      <c r="C70" s="109">
        <v>0</v>
      </c>
      <c r="D70" s="109">
        <v>0</v>
      </c>
      <c r="E70" s="109">
        <v>0</v>
      </c>
      <c r="F70" s="109">
        <v>0</v>
      </c>
      <c r="G70" s="109">
        <v>0</v>
      </c>
      <c r="H70" s="109">
        <v>0</v>
      </c>
      <c r="I70" s="109">
        <v>0</v>
      </c>
      <c r="J70" s="109">
        <v>0</v>
      </c>
      <c r="K70" s="109">
        <v>0</v>
      </c>
      <c r="L70" s="20">
        <v>0</v>
      </c>
      <c r="M70" s="4">
        <v>0</v>
      </c>
      <c r="N70" s="4">
        <v>0</v>
      </c>
      <c r="O70" s="4">
        <v>0</v>
      </c>
      <c r="P70" s="4">
        <v>3</v>
      </c>
      <c r="Q70" s="5">
        <v>3</v>
      </c>
      <c r="R70" s="6">
        <v>3</v>
      </c>
      <c r="S70" s="7">
        <v>12</v>
      </c>
      <c r="T70" s="1">
        <v>31</v>
      </c>
      <c r="U70" s="1">
        <v>0</v>
      </c>
      <c r="V70" s="1">
        <v>0</v>
      </c>
      <c r="W70" s="1">
        <v>0</v>
      </c>
      <c r="X70" s="1">
        <v>0</v>
      </c>
      <c r="Y70" s="1">
        <v>0</v>
      </c>
      <c r="Z70" s="1">
        <v>0</v>
      </c>
      <c r="AA70" s="1">
        <v>0</v>
      </c>
      <c r="AB70" s="1">
        <v>5</v>
      </c>
      <c r="AC70" s="1">
        <v>3</v>
      </c>
      <c r="AD70" s="1">
        <v>3</v>
      </c>
      <c r="AE70" s="1">
        <v>24</v>
      </c>
      <c r="AF70" s="1">
        <v>3</v>
      </c>
      <c r="AG70" s="1">
        <v>3</v>
      </c>
      <c r="AH70" s="1">
        <v>3</v>
      </c>
      <c r="AI70" s="1">
        <v>24</v>
      </c>
      <c r="AJ70" s="1">
        <v>3</v>
      </c>
      <c r="AK70" s="1">
        <v>3</v>
      </c>
      <c r="AL70" s="1">
        <v>3</v>
      </c>
      <c r="AM70" s="1">
        <v>18</v>
      </c>
      <c r="AN70" s="1">
        <v>21</v>
      </c>
      <c r="AO70" s="1">
        <v>21</v>
      </c>
      <c r="AP70" s="1">
        <v>11</v>
      </c>
      <c r="AQ70" s="1">
        <v>3</v>
      </c>
      <c r="AR70" s="1">
        <v>11</v>
      </c>
      <c r="AS70" s="1">
        <v>8</v>
      </c>
      <c r="AT70" s="1">
        <v>4</v>
      </c>
      <c r="AU70" s="8">
        <v>10</v>
      </c>
      <c r="AV70" s="8">
        <v>10</v>
      </c>
      <c r="AW70" s="8">
        <v>10</v>
      </c>
      <c r="AX70" s="8">
        <v>10</v>
      </c>
      <c r="AY70" s="8">
        <v>10</v>
      </c>
    </row>
  </sheetData>
  <sheetProtection formatColumns="0" formatRows="0" insertRows="0" deleteColumns="0" deleteRows="0" sort="0" autoFilter="0"/>
  <mergeCells count="116">
    <mergeCell ref="E2:E17"/>
    <mergeCell ref="V2:AA2"/>
    <mergeCell ref="AB2:AT2"/>
    <mergeCell ref="F3:F16"/>
    <mergeCell ref="V3:AA3"/>
    <mergeCell ref="AB3:AT3"/>
    <mergeCell ref="G4:G15"/>
    <mergeCell ref="V4:AA4"/>
    <mergeCell ref="AB4:AT4"/>
    <mergeCell ref="H5:H14"/>
    <mergeCell ref="K8:K11"/>
    <mergeCell ref="R8:R11"/>
    <mergeCell ref="S8:S11"/>
    <mergeCell ref="T8:T11"/>
    <mergeCell ref="X8:X11"/>
    <mergeCell ref="Y8:Y11"/>
    <mergeCell ref="V5:AA5"/>
    <mergeCell ref="AB5:AT5"/>
    <mergeCell ref="I6:I13"/>
    <mergeCell ref="P6:P13"/>
    <mergeCell ref="V6:AA6"/>
    <mergeCell ref="AB6:AT6"/>
    <mergeCell ref="J7:J12"/>
    <mergeCell ref="Q7:Q12"/>
    <mergeCell ref="V7:AA7"/>
    <mergeCell ref="AB7:AT7"/>
    <mergeCell ref="S27:AR27"/>
    <mergeCell ref="S28:AR28"/>
    <mergeCell ref="S30:T30"/>
    <mergeCell ref="V30:Z30"/>
    <mergeCell ref="AB30:AR30"/>
    <mergeCell ref="S31:T31"/>
    <mergeCell ref="V31:Z31"/>
    <mergeCell ref="AB31:AR31"/>
    <mergeCell ref="AF8:AF10"/>
    <mergeCell ref="AG8:AG9"/>
    <mergeCell ref="AH8:AH9"/>
    <mergeCell ref="AI8:AI9"/>
    <mergeCell ref="AJ8:AJ9"/>
    <mergeCell ref="Z8:Z11"/>
    <mergeCell ref="AA8:AA11"/>
    <mergeCell ref="AB8:AB11"/>
    <mergeCell ref="AC8:AC10"/>
    <mergeCell ref="AD8:AD10"/>
    <mergeCell ref="AE8:AE10"/>
    <mergeCell ref="S35:T35"/>
    <mergeCell ref="V35:Z35"/>
    <mergeCell ref="AB35:AR35"/>
    <mergeCell ref="S36:T36"/>
    <mergeCell ref="V36:Z36"/>
    <mergeCell ref="AB36:AR36"/>
    <mergeCell ref="S32:T32"/>
    <mergeCell ref="V32:Z32"/>
    <mergeCell ref="AB32:AR32"/>
    <mergeCell ref="S33:T33"/>
    <mergeCell ref="V33:Z33"/>
    <mergeCell ref="AB33:AR33"/>
    <mergeCell ref="V38:AA38"/>
    <mergeCell ref="AB38:AS38"/>
    <mergeCell ref="S39:AT39"/>
    <mergeCell ref="S40:S43"/>
    <mergeCell ref="T40:T43"/>
    <mergeCell ref="V40:Z40"/>
    <mergeCell ref="AA40:AA43"/>
    <mergeCell ref="AB40:AE43"/>
    <mergeCell ref="AF40:AI43"/>
    <mergeCell ref="Y43:Z43"/>
    <mergeCell ref="AQ43:AR43"/>
    <mergeCell ref="Y44:Z44"/>
    <mergeCell ref="AQ44:AR44"/>
    <mergeCell ref="E45:E61"/>
    <mergeCell ref="V45:AA45"/>
    <mergeCell ref="AB45:AT45"/>
    <mergeCell ref="F46:F59"/>
    <mergeCell ref="V46:AA46"/>
    <mergeCell ref="AB46:AT46"/>
    <mergeCell ref="AJ40:AM43"/>
    <mergeCell ref="AN40:AR40"/>
    <mergeCell ref="AS40:AS43"/>
    <mergeCell ref="AT40:AT43"/>
    <mergeCell ref="V41:W41"/>
    <mergeCell ref="X41:Z42"/>
    <mergeCell ref="AN41:AO41"/>
    <mergeCell ref="AP41:AR42"/>
    <mergeCell ref="V42:W42"/>
    <mergeCell ref="AN42:AO42"/>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T64:AT64"/>
    <mergeCell ref="T65:AT65"/>
    <mergeCell ref="T67:AT67"/>
    <mergeCell ref="T68:AT68"/>
    <mergeCell ref="AE51:AE53"/>
    <mergeCell ref="AF51:AF53"/>
    <mergeCell ref="AG51:AG52"/>
    <mergeCell ref="AH51:AH52"/>
    <mergeCell ref="AI51:AI52"/>
    <mergeCell ref="AJ51:AJ5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T131134 S196664:AT196670 S262200:AT262206 S327736:AT327742 S393272:AT393278 S458808:AT458814 S524344:AT524350 S589880:AT589886 S655416:AT655422 S720952:AT720958 S786488:AT786494 S852024:AT852030 S917560:AT917566 S983096:AT983102 S65592:AT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election activeCell="T59" sqref="T59:AK59"/>
    </sheetView>
  </sheetViews>
  <sheetFormatPr defaultColWidth="10.5703125" defaultRowHeight="14.25" customHeight="1"/>
  <cols>
    <col min="1" max="3" width="10.140625" style="1" hidden="1" customWidth="1"/>
    <col min="4" max="4" width="11.85546875" style="1" hidden="1" customWidth="1"/>
    <col min="5" max="11" width="10.140625" style="1" hidden="1" customWidth="1"/>
    <col min="12" max="12" width="10.140625" style="2" hidden="1" customWidth="1"/>
    <col min="13" max="15" width="10.140625" style="3" hidden="1" customWidth="1"/>
    <col min="16" max="16" width="3" style="4" customWidth="1"/>
    <col min="17" max="17" width="3" style="5" customWidth="1"/>
    <col min="18" max="18" width="3" style="6" customWidth="1"/>
    <col min="19" max="19" width="12" style="7" customWidth="1"/>
    <col min="20" max="20" width="31" style="1" customWidth="1"/>
    <col min="21" max="21" width="0.140625" style="1" customWidth="1"/>
    <col min="22" max="23" width="21.7109375" style="1" hidden="1" customWidth="1"/>
    <col min="24" max="24" width="11.7109375" style="1" hidden="1" customWidth="1"/>
    <col min="25" max="25" width="3.7109375" style="1" hidden="1" customWidth="1"/>
    <col min="26" max="26" width="11.7109375" style="1" hidden="1" customWidth="1"/>
    <col min="27" max="27" width="8.5703125" style="1" hidden="1" customWidth="1"/>
    <col min="28" max="28" width="26.7109375" style="1" customWidth="1"/>
    <col min="29" max="29" width="24.5703125" style="1" customWidth="1"/>
    <col min="30" max="31" width="21" style="1" customWidth="1"/>
    <col min="32" max="32" width="19" style="1" customWidth="1"/>
    <col min="33" max="33" width="3.7109375" style="1" customWidth="1"/>
    <col min="34" max="34" width="11" style="1" customWidth="1"/>
    <col min="35" max="35" width="8.5703125" style="1" hidden="1" customWidth="1"/>
    <col min="36" max="36" width="4" style="1" customWidth="1"/>
    <col min="37" max="37" width="115" style="1" customWidth="1"/>
    <col min="38" max="42" width="10" style="8" customWidth="1"/>
    <col min="43" max="43" width="10.5703125" style="1"/>
    <col min="44" max="16384" width="10.5703125" style="9"/>
  </cols>
  <sheetData>
    <row r="1" spans="1:43" ht="0.75" hidden="1" customHeight="1">
      <c r="AQ1" s="1" t="s">
        <v>0</v>
      </c>
    </row>
    <row r="2" spans="1:43" ht="21" hidden="1" customHeight="1">
      <c r="A2" s="10"/>
      <c r="B2" s="10"/>
      <c r="C2" s="10"/>
      <c r="D2" s="10"/>
      <c r="E2" s="218">
        <v>1</v>
      </c>
      <c r="F2" s="10"/>
      <c r="G2" s="10"/>
      <c r="H2" s="10"/>
      <c r="I2" s="10"/>
      <c r="J2" s="10"/>
      <c r="K2" s="10"/>
      <c r="L2" s="11"/>
      <c r="M2" s="7"/>
      <c r="N2" s="7"/>
      <c r="O2" s="7"/>
      <c r="Q2" s="12"/>
      <c r="R2" s="13"/>
      <c r="S2" s="14" t="e">
        <f>INDEX(PT_DIFFERENTIATION_NUM_NTAR,MATCH(A2,PT_DIFFERENTIATION_NTAR_ID,0))</f>
        <v>#N/A</v>
      </c>
      <c r="T2" s="15" t="s">
        <v>1</v>
      </c>
      <c r="U2" s="16"/>
      <c r="V2" s="167"/>
      <c r="W2" s="167"/>
      <c r="X2" s="167"/>
      <c r="Y2" s="167"/>
      <c r="Z2" s="167"/>
      <c r="AA2" s="168"/>
      <c r="AB2" s="17"/>
      <c r="AC2" s="167" t="e">
        <f>INDEX(PT_DIFFERENTIATION_NTAR,MATCH(A2,PT_DIFFERENTIATION_NTAR_ID,0))</f>
        <v>#N/A</v>
      </c>
      <c r="AD2" s="167"/>
      <c r="AE2" s="167"/>
      <c r="AF2" s="167"/>
      <c r="AG2" s="167"/>
      <c r="AH2" s="167"/>
      <c r="AI2" s="167"/>
      <c r="AJ2" s="168"/>
      <c r="AK2" s="18" t="s">
        <v>2</v>
      </c>
      <c r="AM2" s="19"/>
      <c r="AN2" s="19" t="str">
        <f t="shared" ref="AN2:AN14" si="0">IF(T2="","",T2)</f>
        <v>Наименование тарифа</v>
      </c>
      <c r="AO2" s="19"/>
      <c r="AP2" s="19"/>
      <c r="AQ2" s="1">
        <v>0</v>
      </c>
    </row>
    <row r="3" spans="1:43" ht="21" hidden="1" customHeight="1">
      <c r="A3" s="10"/>
      <c r="B3" s="10"/>
      <c r="C3" s="10"/>
      <c r="D3" s="10"/>
      <c r="E3" s="219"/>
      <c r="F3" s="218">
        <v>1</v>
      </c>
      <c r="G3" s="10"/>
      <c r="H3" s="10"/>
      <c r="I3" s="10"/>
      <c r="J3" s="10"/>
      <c r="K3" s="10"/>
      <c r="L3" s="11"/>
      <c r="M3" s="7"/>
      <c r="N3" s="7"/>
      <c r="O3" s="7"/>
      <c r="P3" s="20"/>
      <c r="Q3" s="21"/>
      <c r="R3" s="22"/>
      <c r="S3" s="14" t="e">
        <f>INDEX(PT_DIFFERENTIATION_NUM_TER,MATCH(B3,PT_DIFFERENTIATION_TER_ID,0))</f>
        <v>#N/A</v>
      </c>
      <c r="T3" s="23" t="s">
        <v>3</v>
      </c>
      <c r="U3" s="16"/>
      <c r="V3" s="167"/>
      <c r="W3" s="167"/>
      <c r="X3" s="167"/>
      <c r="Y3" s="167"/>
      <c r="Z3" s="167"/>
      <c r="AA3" s="168"/>
      <c r="AB3" s="17"/>
      <c r="AC3" s="167" t="e">
        <f>INDEX(PT_DIFFERENTIATION_TER,MATCH(B3,PT_DIFFERENTIATION_TER_ID,0))</f>
        <v>#N/A</v>
      </c>
      <c r="AD3" s="167"/>
      <c r="AE3" s="167"/>
      <c r="AF3" s="167"/>
      <c r="AG3" s="167"/>
      <c r="AH3" s="167"/>
      <c r="AI3" s="167"/>
      <c r="AJ3" s="168"/>
      <c r="AK3" s="18" t="s">
        <v>4</v>
      </c>
      <c r="AM3" s="19"/>
      <c r="AN3" s="19" t="str">
        <f t="shared" si="0"/>
        <v>Территория действия тарифа</v>
      </c>
      <c r="AO3" s="19"/>
      <c r="AP3" s="19"/>
      <c r="AQ3" s="1">
        <v>0</v>
      </c>
    </row>
    <row r="4" spans="1:43" ht="22.5" hidden="1" customHeight="1">
      <c r="A4" s="10"/>
      <c r="B4" s="10"/>
      <c r="C4" s="10"/>
      <c r="D4" s="10"/>
      <c r="E4" s="219"/>
      <c r="F4" s="219"/>
      <c r="G4" s="218">
        <v>1</v>
      </c>
      <c r="H4" s="10"/>
      <c r="I4" s="10"/>
      <c r="J4" s="10"/>
      <c r="K4" s="10"/>
      <c r="L4" s="11"/>
      <c r="M4" s="7"/>
      <c r="N4" s="7"/>
      <c r="O4" s="7"/>
      <c r="P4" s="24"/>
      <c r="Q4" s="21"/>
      <c r="R4" s="22"/>
      <c r="S4" s="14" t="e">
        <f>INDEX(PT_DIFFERENTIATION_NUM_CS,MATCH(C4,PT_DIFFERENTIATION_CS_ID,0))</f>
        <v>#N/A</v>
      </c>
      <c r="T4" s="25" t="s">
        <v>5</v>
      </c>
      <c r="U4" s="16"/>
      <c r="V4" s="167"/>
      <c r="W4" s="167"/>
      <c r="X4" s="167"/>
      <c r="Y4" s="167"/>
      <c r="Z4" s="167"/>
      <c r="AA4" s="168"/>
      <c r="AB4" s="17"/>
      <c r="AC4" s="167" t="e">
        <f>INDEX(PT_DIFFERENTIATION_CS,MATCH(C4,PT_DIFFERENTIATION_CS_ID,0))</f>
        <v>#N/A</v>
      </c>
      <c r="AD4" s="167"/>
      <c r="AE4" s="167"/>
      <c r="AF4" s="167"/>
      <c r="AG4" s="167"/>
      <c r="AH4" s="167"/>
      <c r="AI4" s="167"/>
      <c r="AJ4" s="168"/>
      <c r="AK4" s="18" t="s">
        <v>6</v>
      </c>
      <c r="AM4" s="19"/>
      <c r="AN4" s="19" t="str">
        <f t="shared" si="0"/>
        <v xml:space="preserve">Наименование системы теплоснабжения </v>
      </c>
      <c r="AO4" s="19"/>
      <c r="AP4" s="19"/>
      <c r="AQ4" s="1">
        <v>0</v>
      </c>
    </row>
    <row r="5" spans="1:43" ht="21" hidden="1" customHeight="1">
      <c r="A5" s="10"/>
      <c r="B5" s="10"/>
      <c r="C5" s="10"/>
      <c r="D5" s="10"/>
      <c r="E5" s="219"/>
      <c r="F5" s="219"/>
      <c r="G5" s="219"/>
      <c r="H5" s="218">
        <v>1</v>
      </c>
      <c r="I5" s="10"/>
      <c r="J5" s="10"/>
      <c r="K5" s="10"/>
      <c r="L5" s="11"/>
      <c r="M5" s="7"/>
      <c r="N5" s="7"/>
      <c r="O5" s="7"/>
      <c r="P5" s="24"/>
      <c r="Q5" s="21"/>
      <c r="R5" s="22"/>
      <c r="S5" s="14" t="e">
        <f>INDEX(PT_DIFFERENTIATION_NUM_IST_TE,MATCH(D5,PT_DIFFERENTIATION_IST_TE_ID,0))</f>
        <v>#N/A</v>
      </c>
      <c r="T5" s="26" t="s">
        <v>7</v>
      </c>
      <c r="U5" s="16"/>
      <c r="V5" s="167"/>
      <c r="W5" s="167"/>
      <c r="X5" s="167"/>
      <c r="Y5" s="167"/>
      <c r="Z5" s="167"/>
      <c r="AA5" s="168"/>
      <c r="AB5" s="17"/>
      <c r="AC5" s="167" t="e">
        <f>INDEX(PT_DIFFERENTIATION_IST_TE,MATCH(D5,PT_DIFFERENTIATION_IST_TE_ID,0))</f>
        <v>#N/A</v>
      </c>
      <c r="AD5" s="167"/>
      <c r="AE5" s="167"/>
      <c r="AF5" s="167"/>
      <c r="AG5" s="167"/>
      <c r="AH5" s="167"/>
      <c r="AI5" s="167"/>
      <c r="AJ5" s="168"/>
      <c r="AK5" s="18" t="s">
        <v>8</v>
      </c>
      <c r="AM5" s="19"/>
      <c r="AN5" s="19" t="str">
        <f t="shared" si="0"/>
        <v xml:space="preserve">Источник тепловой энергии  </v>
      </c>
      <c r="AO5" s="19"/>
      <c r="AP5" s="19"/>
      <c r="AQ5" s="1">
        <v>0</v>
      </c>
    </row>
    <row r="6" spans="1:43" s="8" customFormat="1" ht="0.75" hidden="1" customHeight="1">
      <c r="A6" s="27"/>
      <c r="B6" s="27"/>
      <c r="C6" s="27"/>
      <c r="D6" s="27"/>
      <c r="E6" s="219"/>
      <c r="F6" s="219"/>
      <c r="G6" s="219"/>
      <c r="H6" s="219"/>
      <c r="I6" s="189" t="e">
        <f>S5&amp;".1"</f>
        <v>#N/A</v>
      </c>
      <c r="J6" s="27"/>
      <c r="K6" s="27"/>
      <c r="L6" s="28" t="s">
        <v>9</v>
      </c>
      <c r="M6" s="29"/>
      <c r="N6" s="29"/>
      <c r="O6" s="29"/>
      <c r="P6" s="155">
        <v>1</v>
      </c>
      <c r="Q6" s="30"/>
      <c r="R6" s="31"/>
      <c r="S6" s="32"/>
      <c r="T6" s="33"/>
      <c r="U6" s="34"/>
      <c r="V6" s="156"/>
      <c r="W6" s="156"/>
      <c r="X6" s="156"/>
      <c r="Y6" s="156"/>
      <c r="Z6" s="156"/>
      <c r="AA6" s="157"/>
      <c r="AB6" s="35"/>
      <c r="AC6" s="156"/>
      <c r="AD6" s="156"/>
      <c r="AE6" s="156"/>
      <c r="AF6" s="156"/>
      <c r="AG6" s="156"/>
      <c r="AH6" s="156"/>
      <c r="AI6" s="156"/>
      <c r="AJ6" s="157"/>
      <c r="AK6" s="36"/>
      <c r="AM6" s="19"/>
      <c r="AN6" s="19" t="str">
        <f t="shared" si="0"/>
        <v/>
      </c>
      <c r="AO6" s="19"/>
      <c r="AP6" s="19"/>
      <c r="AQ6" s="8">
        <v>0</v>
      </c>
    </row>
    <row r="7" spans="1:43" s="8" customFormat="1" ht="0.75" hidden="1" customHeight="1">
      <c r="A7" s="27"/>
      <c r="B7" s="27"/>
      <c r="C7" s="27"/>
      <c r="D7" s="27"/>
      <c r="E7" s="219"/>
      <c r="F7" s="219"/>
      <c r="G7" s="219"/>
      <c r="H7" s="219"/>
      <c r="I7" s="215"/>
      <c r="J7" s="189" t="e">
        <f>S5&amp;".1"</f>
        <v>#N/A</v>
      </c>
      <c r="K7" s="27"/>
      <c r="L7" s="28"/>
      <c r="M7" s="29"/>
      <c r="N7" s="29"/>
      <c r="O7" s="29"/>
      <c r="P7" s="155"/>
      <c r="Q7" s="155">
        <v>1</v>
      </c>
      <c r="R7" s="37"/>
      <c r="S7" s="32"/>
      <c r="T7" s="38"/>
      <c r="U7" s="34"/>
      <c r="V7" s="156"/>
      <c r="W7" s="156"/>
      <c r="X7" s="156"/>
      <c r="Y7" s="156"/>
      <c r="Z7" s="156"/>
      <c r="AA7" s="157"/>
      <c r="AB7" s="35"/>
      <c r="AC7" s="156"/>
      <c r="AD7" s="156"/>
      <c r="AE7" s="156"/>
      <c r="AF7" s="156"/>
      <c r="AG7" s="156"/>
      <c r="AH7" s="156"/>
      <c r="AI7" s="156"/>
      <c r="AJ7" s="157"/>
      <c r="AK7" s="36"/>
      <c r="AM7" s="19"/>
      <c r="AN7" s="19" t="str">
        <f t="shared" si="0"/>
        <v/>
      </c>
      <c r="AO7" s="19"/>
      <c r="AP7" s="19"/>
      <c r="AQ7" s="8">
        <v>0</v>
      </c>
    </row>
    <row r="8" spans="1:43" ht="21" hidden="1" customHeight="1">
      <c r="A8" s="10"/>
      <c r="B8" s="10"/>
      <c r="C8" s="10"/>
      <c r="D8" s="10"/>
      <c r="E8" s="219"/>
      <c r="F8" s="219"/>
      <c r="G8" s="219"/>
      <c r="H8" s="219"/>
      <c r="I8" s="215"/>
      <c r="J8" s="215"/>
      <c r="K8" s="39" t="e">
        <f>S5&amp;".1"</f>
        <v>#N/A</v>
      </c>
      <c r="L8" s="11"/>
      <c r="P8" s="155"/>
      <c r="Q8" s="155"/>
      <c r="R8" s="40">
        <v>1</v>
      </c>
      <c r="S8" s="41" t="e">
        <f>$K8</f>
        <v>#N/A</v>
      </c>
      <c r="T8" s="42"/>
      <c r="U8" s="16"/>
      <c r="V8" s="43"/>
      <c r="W8" s="44"/>
      <c r="X8" s="45"/>
      <c r="Y8" s="46" t="s">
        <v>10</v>
      </c>
      <c r="Z8" s="45"/>
      <c r="AA8" s="46" t="s">
        <v>10</v>
      </c>
      <c r="AB8" s="47"/>
      <c r="AC8" s="48" t="s">
        <v>11</v>
      </c>
      <c r="AD8" s="43"/>
      <c r="AE8" s="44"/>
      <c r="AF8" s="45"/>
      <c r="AG8" s="46" t="s">
        <v>10</v>
      </c>
      <c r="AH8" s="45"/>
      <c r="AI8" s="46" t="s">
        <v>10</v>
      </c>
      <c r="AJ8" s="49"/>
      <c r="AK8" s="216" t="s">
        <v>12</v>
      </c>
      <c r="AL8" s="8" t="e">
        <f ca="1">STRCHECKDATE(#REF!)</f>
        <v>#NAME?</v>
      </c>
      <c r="AM8" s="19"/>
      <c r="AN8" s="19" t="str">
        <f t="shared" si="0"/>
        <v/>
      </c>
      <c r="AO8" s="19"/>
      <c r="AP8" s="19"/>
      <c r="AQ8" s="1">
        <v>0</v>
      </c>
    </row>
    <row r="9" spans="1:43" ht="11.25" hidden="1" customHeight="1">
      <c r="A9" s="10"/>
      <c r="B9" s="10"/>
      <c r="C9" s="10"/>
      <c r="D9" s="10"/>
      <c r="E9" s="219"/>
      <c r="F9" s="219"/>
      <c r="G9" s="219"/>
      <c r="H9" s="219"/>
      <c r="I9" s="215"/>
      <c r="J9" s="189"/>
      <c r="K9" s="10"/>
      <c r="L9" s="11"/>
      <c r="P9" s="155"/>
      <c r="Q9" s="155"/>
      <c r="R9" s="31"/>
      <c r="S9" s="50"/>
      <c r="T9" s="51" t="s">
        <v>13</v>
      </c>
      <c r="U9" s="52"/>
      <c r="V9" s="52"/>
      <c r="W9" s="52"/>
      <c r="X9" s="52"/>
      <c r="Y9" s="52"/>
      <c r="Z9" s="52"/>
      <c r="AA9" s="52"/>
      <c r="AB9" s="52"/>
      <c r="AC9" s="52"/>
      <c r="AD9" s="52"/>
      <c r="AE9" s="52"/>
      <c r="AF9" s="52"/>
      <c r="AG9" s="52"/>
      <c r="AH9" s="52"/>
      <c r="AI9" s="52"/>
      <c r="AJ9" s="53"/>
      <c r="AK9" s="217"/>
      <c r="AM9" s="19"/>
      <c r="AN9" s="19" t="str">
        <f t="shared" si="0"/>
        <v>Добавить строку</v>
      </c>
      <c r="AO9" s="19"/>
      <c r="AP9" s="19"/>
      <c r="AQ9" s="1">
        <v>0</v>
      </c>
    </row>
    <row r="10" spans="1:43" s="8" customFormat="1" ht="0.75" hidden="1" customHeight="1">
      <c r="A10" s="27"/>
      <c r="B10" s="27"/>
      <c r="C10" s="27"/>
      <c r="D10" s="27"/>
      <c r="E10" s="219"/>
      <c r="F10" s="219"/>
      <c r="G10" s="219"/>
      <c r="H10" s="219"/>
      <c r="I10" s="189"/>
      <c r="J10" s="27"/>
      <c r="K10" s="27"/>
      <c r="L10" s="28"/>
      <c r="M10" s="29"/>
      <c r="N10" s="29"/>
      <c r="O10" s="29"/>
      <c r="P10" s="155"/>
      <c r="Q10" s="30"/>
      <c r="R10" s="31"/>
      <c r="S10" s="54"/>
      <c r="T10" s="55"/>
      <c r="U10" s="56"/>
      <c r="V10" s="56"/>
      <c r="W10" s="56"/>
      <c r="X10" s="56"/>
      <c r="Y10" s="56"/>
      <c r="Z10" s="56"/>
      <c r="AA10" s="56"/>
      <c r="AB10" s="56"/>
      <c r="AC10" s="56"/>
      <c r="AD10" s="56"/>
      <c r="AE10" s="56"/>
      <c r="AF10" s="56"/>
      <c r="AG10" s="56"/>
      <c r="AH10" s="56"/>
      <c r="AI10" s="56"/>
      <c r="AJ10" s="56"/>
      <c r="AK10" s="57"/>
      <c r="AM10" s="19"/>
      <c r="AN10" s="19" t="str">
        <f t="shared" si="0"/>
        <v/>
      </c>
      <c r="AO10" s="19"/>
      <c r="AP10" s="19"/>
      <c r="AQ10" s="8">
        <v>0</v>
      </c>
    </row>
    <row r="11" spans="1:43" s="8" customFormat="1" ht="0.75" hidden="1" customHeight="1">
      <c r="A11" s="27"/>
      <c r="B11" s="27"/>
      <c r="C11" s="27"/>
      <c r="D11" s="27"/>
      <c r="E11" s="219"/>
      <c r="F11" s="219"/>
      <c r="G11" s="219"/>
      <c r="H11" s="218"/>
      <c r="I11" s="27"/>
      <c r="J11" s="27"/>
      <c r="K11" s="27"/>
      <c r="L11" s="28"/>
      <c r="M11" s="58"/>
      <c r="N11" s="58"/>
      <c r="O11" s="59"/>
      <c r="P11" s="60"/>
      <c r="Q11" s="61"/>
      <c r="R11" s="62"/>
      <c r="S11" s="54"/>
      <c r="T11" s="55"/>
      <c r="U11" s="56"/>
      <c r="V11" s="56"/>
      <c r="W11" s="56"/>
      <c r="X11" s="56"/>
      <c r="Y11" s="56"/>
      <c r="Z11" s="56"/>
      <c r="AA11" s="56"/>
      <c r="AB11" s="56"/>
      <c r="AC11" s="56"/>
      <c r="AD11" s="56"/>
      <c r="AE11" s="56"/>
      <c r="AF11" s="56"/>
      <c r="AG11" s="56"/>
      <c r="AH11" s="56"/>
      <c r="AI11" s="56"/>
      <c r="AJ11" s="56"/>
      <c r="AK11" s="57"/>
      <c r="AM11" s="19"/>
      <c r="AN11" s="19" t="str">
        <f t="shared" si="0"/>
        <v/>
      </c>
      <c r="AO11" s="19"/>
      <c r="AP11" s="19"/>
      <c r="AQ11" s="8">
        <v>0</v>
      </c>
    </row>
    <row r="12" spans="1:43" s="8" customFormat="1" ht="0.75" hidden="1" customHeight="1">
      <c r="A12" s="27"/>
      <c r="B12" s="27"/>
      <c r="C12" s="27"/>
      <c r="D12" s="27"/>
      <c r="E12" s="219"/>
      <c r="F12" s="219"/>
      <c r="G12" s="218"/>
      <c r="H12" s="27"/>
      <c r="I12" s="27"/>
      <c r="J12" s="27"/>
      <c r="K12" s="27"/>
      <c r="L12" s="28"/>
      <c r="M12" s="58"/>
      <c r="N12" s="58"/>
      <c r="O12" s="59"/>
      <c r="P12" s="60"/>
      <c r="Q12" s="61"/>
      <c r="R12" s="60"/>
      <c r="S12" s="63"/>
      <c r="T12" s="64" t="s">
        <v>14</v>
      </c>
      <c r="U12" s="65"/>
      <c r="V12" s="65"/>
      <c r="W12" s="65"/>
      <c r="X12" s="65"/>
      <c r="Y12" s="65"/>
      <c r="Z12" s="65"/>
      <c r="AA12" s="65"/>
      <c r="AB12" s="65"/>
      <c r="AC12" s="65"/>
      <c r="AD12" s="65"/>
      <c r="AE12" s="65"/>
      <c r="AF12" s="65"/>
      <c r="AG12" s="65"/>
      <c r="AH12" s="65"/>
      <c r="AI12" s="65"/>
      <c r="AJ12" s="65"/>
      <c r="AK12" s="65"/>
      <c r="AM12" s="19"/>
      <c r="AN12" s="19" t="str">
        <f t="shared" si="0"/>
        <v>Добавить источник для дифференциации</v>
      </c>
      <c r="AO12" s="19"/>
      <c r="AP12" s="19"/>
      <c r="AQ12" s="8">
        <v>0</v>
      </c>
    </row>
    <row r="13" spans="1:43" s="8" customFormat="1" ht="0.75" hidden="1" customHeight="1">
      <c r="A13" s="27"/>
      <c r="B13" s="27"/>
      <c r="C13" s="27"/>
      <c r="D13" s="27"/>
      <c r="E13" s="219"/>
      <c r="F13" s="218"/>
      <c r="G13" s="27"/>
      <c r="H13" s="27"/>
      <c r="I13" s="27"/>
      <c r="J13" s="27"/>
      <c r="K13" s="27"/>
      <c r="L13" s="28"/>
      <c r="M13" s="66"/>
      <c r="N13" s="66"/>
      <c r="O13" s="59"/>
      <c r="P13" s="60"/>
      <c r="Q13" s="61"/>
      <c r="R13" s="60"/>
      <c r="S13" s="63"/>
      <c r="T13" s="64" t="s">
        <v>15</v>
      </c>
      <c r="U13" s="65"/>
      <c r="V13" s="65"/>
      <c r="W13" s="65"/>
      <c r="X13" s="65"/>
      <c r="Y13" s="65"/>
      <c r="Z13" s="65"/>
      <c r="AA13" s="65"/>
      <c r="AB13" s="65"/>
      <c r="AC13" s="65"/>
      <c r="AD13" s="65"/>
      <c r="AE13" s="65"/>
      <c r="AF13" s="65"/>
      <c r="AG13" s="65"/>
      <c r="AH13" s="65"/>
      <c r="AI13" s="65"/>
      <c r="AJ13" s="65"/>
      <c r="AK13" s="65"/>
      <c r="AM13" s="19"/>
      <c r="AN13" s="19" t="str">
        <f t="shared" si="0"/>
        <v>Добавить централизованную систему для дифференциации</v>
      </c>
      <c r="AO13" s="19"/>
      <c r="AP13" s="19"/>
      <c r="AQ13" s="8">
        <v>0</v>
      </c>
    </row>
    <row r="14" spans="1:43" s="8" customFormat="1" ht="0.75" hidden="1" customHeight="1">
      <c r="A14" s="27"/>
      <c r="B14" s="27"/>
      <c r="C14" s="27"/>
      <c r="D14" s="27"/>
      <c r="E14" s="218"/>
      <c r="F14" s="27"/>
      <c r="G14" s="27"/>
      <c r="H14" s="27"/>
      <c r="I14" s="27"/>
      <c r="J14" s="27"/>
      <c r="K14" s="27"/>
      <c r="L14" s="28"/>
      <c r="M14" s="66"/>
      <c r="N14" s="66"/>
      <c r="O14" s="59"/>
      <c r="P14" s="60"/>
      <c r="Q14" s="61"/>
      <c r="R14" s="60"/>
      <c r="S14" s="63"/>
      <c r="T14" s="64" t="s">
        <v>16</v>
      </c>
      <c r="U14" s="65"/>
      <c r="V14" s="65"/>
      <c r="W14" s="65"/>
      <c r="X14" s="65"/>
      <c r="Y14" s="65"/>
      <c r="Z14" s="65"/>
      <c r="AA14" s="65"/>
      <c r="AB14" s="65"/>
      <c r="AC14" s="65"/>
      <c r="AD14" s="65"/>
      <c r="AE14" s="65"/>
      <c r="AF14" s="65"/>
      <c r="AG14" s="65"/>
      <c r="AH14" s="65"/>
      <c r="AI14" s="65"/>
      <c r="AJ14" s="65"/>
      <c r="AK14" s="65"/>
      <c r="AM14" s="19"/>
      <c r="AN14" s="19" t="str">
        <f t="shared" si="0"/>
        <v>Добавить территорию для дифференциации</v>
      </c>
      <c r="AO14" s="19"/>
      <c r="AP14" s="19"/>
      <c r="AQ14" s="8">
        <v>0</v>
      </c>
    </row>
    <row r="15" spans="1:43" ht="14.25" hidden="1" customHeight="1">
      <c r="AQ15" s="1">
        <v>0</v>
      </c>
    </row>
    <row r="16" spans="1:43" ht="14.25" hidden="1" customHeight="1">
      <c r="AC16" s="67"/>
      <c r="AD16" s="68"/>
      <c r="AE16" s="69"/>
      <c r="AF16" s="70"/>
      <c r="AG16" s="71" t="s">
        <v>10</v>
      </c>
      <c r="AH16" s="70"/>
      <c r="AI16" s="71" t="s">
        <v>10</v>
      </c>
      <c r="AQ16" s="1">
        <v>0</v>
      </c>
    </row>
    <row r="17" spans="1:43" ht="14.25" hidden="1" customHeight="1">
      <c r="AL17" s="59"/>
      <c r="AM17" s="59"/>
      <c r="AN17" s="59"/>
      <c r="AO17" s="59"/>
      <c r="AP17" s="59"/>
      <c r="AQ17" s="1">
        <v>0</v>
      </c>
    </row>
    <row r="18" spans="1:43" ht="14.25" hidden="1" customHeight="1">
      <c r="O18" s="72" t="s">
        <v>17</v>
      </c>
      <c r="X18" s="72"/>
      <c r="Z18" s="72"/>
      <c r="AF18" s="72"/>
      <c r="AH18" s="72"/>
      <c r="AL18" s="59"/>
      <c r="AM18" s="59"/>
      <c r="AN18" s="59"/>
      <c r="AO18" s="59"/>
      <c r="AP18" s="59"/>
      <c r="AQ18" s="1">
        <v>0</v>
      </c>
    </row>
    <row r="19" spans="1:43" ht="14.25" hidden="1" customHeight="1">
      <c r="AL19" s="59"/>
      <c r="AM19" s="59"/>
      <c r="AN19" s="59"/>
      <c r="AO19" s="59"/>
      <c r="AP19" s="59"/>
      <c r="AQ19" s="1">
        <v>0</v>
      </c>
    </row>
    <row r="20" spans="1:43" s="77" customFormat="1" ht="14.25" hidden="1" customHeight="1">
      <c r="A20" s="73"/>
      <c r="B20" s="73"/>
      <c r="C20" s="73"/>
      <c r="D20" s="73"/>
      <c r="E20" s="73"/>
      <c r="F20" s="73"/>
      <c r="G20" s="73"/>
      <c r="H20" s="73"/>
      <c r="I20" s="73"/>
      <c r="J20" s="73"/>
      <c r="K20" s="73"/>
      <c r="L20" s="73"/>
      <c r="M20" s="74"/>
      <c r="N20" s="74"/>
      <c r="O20" s="73" t="s">
        <v>18</v>
      </c>
      <c r="P20" s="75"/>
      <c r="Q20" s="76"/>
      <c r="R20" s="76"/>
      <c r="Y20" s="77" t="s">
        <v>19</v>
      </c>
      <c r="AA20" s="77" t="s">
        <v>20</v>
      </c>
      <c r="AC20" s="77" t="s">
        <v>21</v>
      </c>
      <c r="AG20" s="77" t="s">
        <v>19</v>
      </c>
      <c r="AI20" s="77" t="s">
        <v>20</v>
      </c>
      <c r="AL20" s="78"/>
      <c r="AM20" s="78"/>
      <c r="AN20" s="78"/>
      <c r="AO20" s="78"/>
      <c r="AP20" s="78"/>
      <c r="AQ20" s="77">
        <v>0</v>
      </c>
    </row>
    <row r="21" spans="1:43" ht="14.25" hidden="1" customHeight="1">
      <c r="O21" s="11"/>
      <c r="AL21" s="59"/>
      <c r="AM21" s="59"/>
      <c r="AN21" s="59"/>
      <c r="AO21" s="59"/>
      <c r="AP21" s="59"/>
      <c r="AQ21" s="1">
        <v>0</v>
      </c>
    </row>
    <row r="22" spans="1:43" ht="14.25" hidden="1" customHeight="1">
      <c r="O22" s="11"/>
      <c r="AL22" s="59"/>
      <c r="AM22" s="59"/>
      <c r="AN22" s="59"/>
      <c r="AO22" s="59"/>
      <c r="AP22" s="59"/>
      <c r="AQ22" s="1">
        <v>0</v>
      </c>
    </row>
    <row r="23" spans="1:43" ht="14.65" customHeight="1">
      <c r="Q23" s="79"/>
      <c r="R23" s="80"/>
      <c r="S23" s="81"/>
      <c r="T23" s="82"/>
      <c r="U23" s="82"/>
      <c r="AQ23" s="1">
        <v>14</v>
      </c>
    </row>
    <row r="24" spans="1:43" ht="39.75" customHeight="1">
      <c r="Q24" s="79"/>
      <c r="R24" s="80"/>
      <c r="S24" s="20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09"/>
      <c r="U24" s="209"/>
      <c r="V24" s="209"/>
      <c r="W24" s="209"/>
      <c r="X24" s="209"/>
      <c r="Y24" s="209"/>
      <c r="Z24" s="209"/>
      <c r="AA24" s="209"/>
      <c r="AB24" s="209"/>
      <c r="AC24" s="209"/>
      <c r="AD24" s="209"/>
      <c r="AE24" s="209"/>
      <c r="AF24" s="209"/>
      <c r="AG24" s="209"/>
      <c r="AH24" s="209"/>
      <c r="AI24" s="83"/>
      <c r="AQ24" s="1">
        <v>38</v>
      </c>
    </row>
    <row r="25" spans="1:43" ht="14.65" customHeight="1">
      <c r="Q25" s="79"/>
      <c r="R25" s="80"/>
      <c r="S25" s="210" t="str">
        <f>IF(org=0,"Не определено",org)</f>
        <v>АО "Теплокоммунэнерго"</v>
      </c>
      <c r="T25" s="210"/>
      <c r="U25" s="210"/>
      <c r="V25" s="210"/>
      <c r="W25" s="210"/>
      <c r="X25" s="210"/>
      <c r="Y25" s="210"/>
      <c r="Z25" s="210"/>
      <c r="AA25" s="210"/>
      <c r="AB25" s="210"/>
      <c r="AC25" s="210"/>
      <c r="AD25" s="210"/>
      <c r="AE25" s="210"/>
      <c r="AF25" s="210"/>
      <c r="AG25" s="210"/>
      <c r="AH25" s="210"/>
      <c r="AI25" s="83"/>
      <c r="AQ25" s="1">
        <v>14</v>
      </c>
    </row>
    <row r="26" spans="1:43" ht="14.25" hidden="1" customHeight="1">
      <c r="Q26" s="79"/>
      <c r="R26" s="80"/>
      <c r="S26" s="81"/>
      <c r="T26" s="82"/>
      <c r="U26" s="82"/>
      <c r="V26" s="84"/>
      <c r="W26" s="84"/>
      <c r="X26" s="84"/>
      <c r="Y26" s="84"/>
      <c r="Z26" s="84"/>
      <c r="AA26" s="84"/>
      <c r="AB26" s="84"/>
      <c r="AC26" s="84"/>
      <c r="AD26" s="84"/>
      <c r="AE26" s="84"/>
      <c r="AF26" s="84"/>
      <c r="AG26" s="84"/>
      <c r="AH26" s="84"/>
      <c r="AI26" s="84"/>
      <c r="AQ26" s="1">
        <v>0</v>
      </c>
    </row>
    <row r="27" spans="1:43" s="87" customFormat="1" ht="25.5" hidden="1" customHeight="1">
      <c r="A27" s="85"/>
      <c r="B27" s="85"/>
      <c r="C27" s="85"/>
      <c r="D27" s="85"/>
      <c r="E27" s="85"/>
      <c r="F27" s="85"/>
      <c r="G27" s="85"/>
      <c r="H27" s="85"/>
      <c r="I27" s="85"/>
      <c r="J27" s="85"/>
      <c r="K27" s="85"/>
      <c r="L27" s="11"/>
      <c r="M27" s="85"/>
      <c r="N27" s="85"/>
      <c r="O27" s="85"/>
      <c r="P27" s="86"/>
      <c r="Q27" s="86"/>
      <c r="S27" s="206" t="s">
        <v>22</v>
      </c>
      <c r="T27" s="206"/>
      <c r="U27" s="88"/>
      <c r="V27" s="208" t="str">
        <f>IF(TITLE_NAME_OR_PR_CHANGE="",IF(TITLE_NAME_OR_PR="","",TITLE_NAME_OR_PR),TITLE_NAME_OR_PR_CHANGE)</f>
        <v/>
      </c>
      <c r="W27" s="208"/>
      <c r="X27" s="208"/>
      <c r="Y27" s="208"/>
      <c r="Z27" s="208"/>
      <c r="AA27" s="1"/>
      <c r="AB27" s="1"/>
      <c r="AC27" s="208"/>
      <c r="AD27" s="208"/>
      <c r="AE27" s="208"/>
      <c r="AF27" s="208"/>
      <c r="AG27" s="208"/>
      <c r="AH27" s="208"/>
      <c r="AI27" s="1"/>
      <c r="AJ27" s="1"/>
      <c r="AK27" s="89"/>
      <c r="AL27" s="19"/>
      <c r="AM27" s="19"/>
      <c r="AN27" s="19"/>
      <c r="AO27" s="19"/>
      <c r="AP27" s="19"/>
      <c r="AQ27" s="87">
        <v>0</v>
      </c>
    </row>
    <row r="28" spans="1:43" s="87" customFormat="1" ht="18.75" hidden="1" customHeight="1">
      <c r="A28" s="85"/>
      <c r="B28" s="85"/>
      <c r="C28" s="85"/>
      <c r="D28" s="85"/>
      <c r="E28" s="85"/>
      <c r="F28" s="85"/>
      <c r="G28" s="85"/>
      <c r="H28" s="85"/>
      <c r="I28" s="85"/>
      <c r="J28" s="85"/>
      <c r="K28" s="85"/>
      <c r="L28" s="11"/>
      <c r="M28" s="85"/>
      <c r="N28" s="85"/>
      <c r="O28" s="85"/>
      <c r="P28" s="86"/>
      <c r="Q28" s="86"/>
      <c r="S28" s="206" t="s">
        <v>23</v>
      </c>
      <c r="T28" s="206"/>
      <c r="U28" s="88"/>
      <c r="V28" s="207">
        <f>IF(TITLE_DATE_PR_CHANGE="",IF(TITLE_DATE_PR="","",TITLE_DATE_PR),TITLE_DATE_PR_CHANGE)</f>
        <v>45467</v>
      </c>
      <c r="W28" s="207"/>
      <c r="X28" s="207"/>
      <c r="Y28" s="207"/>
      <c r="Z28" s="207"/>
      <c r="AA28" s="1"/>
      <c r="AB28" s="1"/>
      <c r="AC28" s="207"/>
      <c r="AD28" s="207"/>
      <c r="AE28" s="207"/>
      <c r="AF28" s="207"/>
      <c r="AG28" s="207"/>
      <c r="AH28" s="207"/>
      <c r="AI28" s="1"/>
      <c r="AJ28" s="1"/>
      <c r="AK28" s="89"/>
      <c r="AL28" s="19"/>
      <c r="AM28" s="19"/>
      <c r="AN28" s="19"/>
      <c r="AO28" s="19"/>
      <c r="AP28" s="19"/>
      <c r="AQ28" s="87">
        <v>0</v>
      </c>
    </row>
    <row r="29" spans="1:43" s="87" customFormat="1" ht="18.75" hidden="1" customHeight="1">
      <c r="A29" s="85"/>
      <c r="B29" s="85"/>
      <c r="C29" s="85"/>
      <c r="D29" s="85"/>
      <c r="E29" s="85"/>
      <c r="F29" s="85"/>
      <c r="G29" s="85"/>
      <c r="H29" s="85"/>
      <c r="I29" s="85"/>
      <c r="J29" s="85"/>
      <c r="K29" s="85"/>
      <c r="L29" s="11"/>
      <c r="M29" s="85"/>
      <c r="N29" s="85"/>
      <c r="O29" s="85"/>
      <c r="P29" s="86"/>
      <c r="Q29" s="86"/>
      <c r="S29" s="206" t="s">
        <v>24</v>
      </c>
      <c r="T29" s="206"/>
      <c r="U29" s="88"/>
      <c r="V29" s="208" t="str">
        <f>IF(TITLE_NUMBER_PR_CHANGE="",IF(TITLE_NUMBER_PR="","",TITLE_NUMBER_PR),TITLE_NUMBER_PR_CHANGE)</f>
        <v>3215</v>
      </c>
      <c r="W29" s="208"/>
      <c r="X29" s="208"/>
      <c r="Y29" s="208"/>
      <c r="Z29" s="208"/>
      <c r="AA29" s="1"/>
      <c r="AB29" s="1"/>
      <c r="AC29" s="208"/>
      <c r="AD29" s="208"/>
      <c r="AE29" s="208"/>
      <c r="AF29" s="208"/>
      <c r="AG29" s="208"/>
      <c r="AH29" s="208"/>
      <c r="AI29" s="1"/>
      <c r="AJ29" s="1"/>
      <c r="AK29" s="89"/>
      <c r="AL29" s="19"/>
      <c r="AM29" s="19"/>
      <c r="AN29" s="19"/>
      <c r="AO29" s="19"/>
      <c r="AP29" s="19"/>
      <c r="AQ29" s="87">
        <v>0</v>
      </c>
    </row>
    <row r="30" spans="1:43" s="87" customFormat="1" ht="18.75" hidden="1" customHeight="1">
      <c r="A30" s="85"/>
      <c r="B30" s="85"/>
      <c r="C30" s="85"/>
      <c r="D30" s="85"/>
      <c r="E30" s="85"/>
      <c r="F30" s="85"/>
      <c r="G30" s="85"/>
      <c r="H30" s="85"/>
      <c r="I30" s="85"/>
      <c r="J30" s="85"/>
      <c r="K30" s="85"/>
      <c r="L30" s="11"/>
      <c r="M30" s="85"/>
      <c r="N30" s="85"/>
      <c r="O30" s="85"/>
      <c r="P30" s="86"/>
      <c r="Q30" s="86"/>
      <c r="S30" s="206" t="s">
        <v>25</v>
      </c>
      <c r="T30" s="206"/>
      <c r="U30" s="88"/>
      <c r="V30" s="208" t="str">
        <f>IF(TITLE_IST_PUB_CHANGE="",IF(TITLE_IST_PUB="","",TITLE_IST_PUB),TITLE_IST_PUB_CHANGE)</f>
        <v/>
      </c>
      <c r="W30" s="208"/>
      <c r="X30" s="208"/>
      <c r="Y30" s="208"/>
      <c r="Z30" s="208"/>
      <c r="AA30" s="1"/>
      <c r="AB30" s="1"/>
      <c r="AC30" s="208"/>
      <c r="AD30" s="208"/>
      <c r="AE30" s="208"/>
      <c r="AF30" s="208"/>
      <c r="AG30" s="208"/>
      <c r="AH30" s="208"/>
      <c r="AI30" s="1"/>
      <c r="AJ30" s="1"/>
      <c r="AK30" s="89"/>
      <c r="AL30" s="19"/>
      <c r="AM30" s="19"/>
      <c r="AN30" s="19"/>
      <c r="AO30" s="19"/>
      <c r="AP30" s="19"/>
      <c r="AQ30" s="87">
        <v>0</v>
      </c>
    </row>
    <row r="31" spans="1:43" ht="14.25" hidden="1" customHeight="1">
      <c r="Q31" s="79"/>
      <c r="R31" s="80"/>
      <c r="S31" s="81"/>
      <c r="T31" s="82"/>
      <c r="U31" s="82"/>
      <c r="V31" s="84"/>
      <c r="W31" s="84"/>
      <c r="X31" s="84"/>
      <c r="Y31" s="84"/>
      <c r="Z31" s="84"/>
      <c r="AA31" s="84"/>
      <c r="AB31" s="84"/>
      <c r="AC31" s="84"/>
      <c r="AD31" s="84"/>
      <c r="AE31" s="84"/>
      <c r="AF31" s="84"/>
      <c r="AG31" s="84"/>
      <c r="AH31" s="84"/>
      <c r="AI31" s="84"/>
      <c r="AQ31" s="1">
        <v>0</v>
      </c>
    </row>
    <row r="32" spans="1:43" s="87" customFormat="1" ht="18.75" hidden="1" customHeight="1">
      <c r="A32" s="85"/>
      <c r="B32" s="85"/>
      <c r="C32" s="85"/>
      <c r="D32" s="85"/>
      <c r="E32" s="85"/>
      <c r="F32" s="85"/>
      <c r="G32" s="85"/>
      <c r="H32" s="85"/>
      <c r="I32" s="85"/>
      <c r="J32" s="85"/>
      <c r="K32" s="85"/>
      <c r="L32" s="11"/>
      <c r="M32" s="85"/>
      <c r="N32" s="85"/>
      <c r="O32" s="85"/>
      <c r="P32" s="86"/>
      <c r="Q32" s="86"/>
      <c r="S32" s="206" t="s">
        <v>23</v>
      </c>
      <c r="T32" s="206"/>
      <c r="U32" s="88"/>
      <c r="V32" s="207">
        <f>IF(TITLE_DATE_PR_CHANGE="",IF(TITLE_DATE_PR="","",TITLE_DATE_PR),TITLE_DATE_PR_CHANGE)</f>
        <v>45467</v>
      </c>
      <c r="W32" s="207"/>
      <c r="X32" s="207"/>
      <c r="Y32" s="207"/>
      <c r="Z32" s="207"/>
      <c r="AA32" s="1"/>
      <c r="AB32" s="1"/>
      <c r="AC32" s="207"/>
      <c r="AD32" s="207"/>
      <c r="AE32" s="207"/>
      <c r="AF32" s="207"/>
      <c r="AG32" s="207"/>
      <c r="AH32" s="207"/>
      <c r="AI32" s="1"/>
      <c r="AJ32" s="1"/>
      <c r="AK32" s="89"/>
      <c r="AL32" s="19"/>
      <c r="AM32" s="19"/>
      <c r="AN32" s="19"/>
      <c r="AO32" s="19"/>
      <c r="AP32" s="19"/>
      <c r="AQ32" s="87">
        <v>0</v>
      </c>
    </row>
    <row r="33" spans="1:43" s="87" customFormat="1" ht="18" hidden="1" customHeight="1">
      <c r="A33" s="85"/>
      <c r="B33" s="85"/>
      <c r="C33" s="85"/>
      <c r="D33" s="85"/>
      <c r="E33" s="85"/>
      <c r="F33" s="85"/>
      <c r="G33" s="85"/>
      <c r="H33" s="85"/>
      <c r="I33" s="85"/>
      <c r="J33" s="85"/>
      <c r="K33" s="85"/>
      <c r="L33" s="11"/>
      <c r="M33" s="85"/>
      <c r="N33" s="85"/>
      <c r="O33" s="85"/>
      <c r="P33" s="86"/>
      <c r="Q33" s="86"/>
      <c r="S33" s="206" t="s">
        <v>24</v>
      </c>
      <c r="T33" s="206"/>
      <c r="U33" s="88"/>
      <c r="V33" s="208" t="str">
        <f>IF(TITLE_NUMBER_PR_CHANGE="",IF(TITLE_NUMBER_PR="","",TITLE_NUMBER_PR),TITLE_NUMBER_PR_CHANGE)</f>
        <v>3215</v>
      </c>
      <c r="W33" s="208"/>
      <c r="X33" s="208"/>
      <c r="Y33" s="208"/>
      <c r="Z33" s="208"/>
      <c r="AA33" s="1"/>
      <c r="AB33" s="1"/>
      <c r="AC33" s="208"/>
      <c r="AD33" s="208"/>
      <c r="AE33" s="208"/>
      <c r="AF33" s="208"/>
      <c r="AG33" s="208"/>
      <c r="AH33" s="208"/>
      <c r="AI33" s="1"/>
      <c r="AJ33" s="1"/>
      <c r="AK33" s="89"/>
      <c r="AL33" s="19"/>
      <c r="AM33" s="19"/>
      <c r="AN33" s="19"/>
      <c r="AO33" s="19"/>
      <c r="AP33" s="19"/>
      <c r="AQ33" s="87">
        <v>0</v>
      </c>
    </row>
    <row r="34" spans="1:43" s="87" customFormat="1" ht="1.1499999999999999" customHeight="1">
      <c r="A34" s="85"/>
      <c r="B34" s="85"/>
      <c r="C34" s="85"/>
      <c r="D34" s="85"/>
      <c r="E34" s="85"/>
      <c r="F34" s="85"/>
      <c r="G34" s="85"/>
      <c r="H34" s="85"/>
      <c r="I34" s="85"/>
      <c r="J34" s="85"/>
      <c r="K34" s="85"/>
      <c r="L34" s="11"/>
      <c r="M34" s="85"/>
      <c r="N34" s="85"/>
      <c r="O34" s="85"/>
      <c r="P34" s="86"/>
      <c r="Q34" s="86"/>
      <c r="S34" s="1"/>
      <c r="T34" s="1"/>
      <c r="U34" s="90"/>
      <c r="V34" s="1"/>
      <c r="W34" s="1"/>
      <c r="X34" s="1"/>
      <c r="Y34" s="1"/>
      <c r="Z34" s="1"/>
      <c r="AA34" s="8" t="s">
        <v>26</v>
      </c>
      <c r="AB34" s="8"/>
      <c r="AC34" s="1"/>
      <c r="AD34" s="1"/>
      <c r="AE34" s="1"/>
      <c r="AF34" s="1"/>
      <c r="AG34" s="1"/>
      <c r="AH34" s="1"/>
      <c r="AI34" s="8" t="s">
        <v>26</v>
      </c>
      <c r="AL34" s="19"/>
      <c r="AM34" s="19"/>
      <c r="AN34" s="19"/>
      <c r="AO34" s="19"/>
      <c r="AP34" s="19"/>
      <c r="AQ34" s="87">
        <v>1</v>
      </c>
    </row>
    <row r="35" spans="1:43" ht="14.65" customHeight="1">
      <c r="Q35" s="79"/>
      <c r="R35" s="80"/>
      <c r="S35" s="81"/>
      <c r="T35" s="82"/>
      <c r="U35" s="91"/>
      <c r="V35" s="198"/>
      <c r="W35" s="198"/>
      <c r="X35" s="198"/>
      <c r="Y35" s="198"/>
      <c r="Z35" s="198"/>
      <c r="AA35" s="198"/>
      <c r="AB35" s="92"/>
      <c r="AC35" s="198"/>
      <c r="AD35" s="198"/>
      <c r="AE35" s="198"/>
      <c r="AF35" s="198"/>
      <c r="AG35" s="198"/>
      <c r="AH35" s="198"/>
      <c r="AI35" s="198"/>
      <c r="AQ35" s="1">
        <v>14</v>
      </c>
    </row>
    <row r="36" spans="1:43" ht="14.65" customHeight="1">
      <c r="Q36" s="79"/>
      <c r="R36" s="80"/>
      <c r="S36" s="189" t="s">
        <v>27</v>
      </c>
      <c r="T36" s="189"/>
      <c r="U36" s="189"/>
      <c r="V36" s="189"/>
      <c r="W36" s="189"/>
      <c r="X36" s="189"/>
      <c r="Y36" s="189"/>
      <c r="Z36" s="189"/>
      <c r="AA36" s="199"/>
      <c r="AB36" s="199"/>
      <c r="AC36" s="199"/>
      <c r="AD36" s="189"/>
      <c r="AE36" s="189"/>
      <c r="AF36" s="189"/>
      <c r="AG36" s="189"/>
      <c r="AH36" s="189"/>
      <c r="AI36" s="189"/>
      <c r="AJ36" s="189"/>
      <c r="AK36" s="189" t="s">
        <v>28</v>
      </c>
      <c r="AQ36" s="1">
        <v>14</v>
      </c>
    </row>
    <row r="37" spans="1:43" ht="14.65" customHeight="1">
      <c r="Q37" s="79"/>
      <c r="R37" s="80"/>
      <c r="S37" s="200" t="s">
        <v>29</v>
      </c>
      <c r="T37" s="201" t="s">
        <v>30</v>
      </c>
      <c r="U37" s="93"/>
      <c r="V37" s="181"/>
      <c r="W37" s="181"/>
      <c r="X37" s="181"/>
      <c r="Y37" s="181"/>
      <c r="Z37" s="181"/>
      <c r="AA37" s="201" t="s">
        <v>31</v>
      </c>
      <c r="AB37" s="222" t="s">
        <v>32</v>
      </c>
      <c r="AC37" s="222" t="s">
        <v>33</v>
      </c>
      <c r="AD37" s="174" t="s">
        <v>34</v>
      </c>
      <c r="AE37" s="174"/>
      <c r="AF37" s="181"/>
      <c r="AG37" s="181"/>
      <c r="AH37" s="182"/>
      <c r="AI37" s="183" t="s">
        <v>31</v>
      </c>
      <c r="AJ37" s="186" t="s">
        <v>35</v>
      </c>
      <c r="AK37" s="189"/>
      <c r="AQ37" s="1">
        <v>14</v>
      </c>
    </row>
    <row r="38" spans="1:43" ht="35.65" customHeight="1">
      <c r="Q38" s="79"/>
      <c r="R38" s="80"/>
      <c r="S38" s="200"/>
      <c r="T38" s="201"/>
      <c r="U38" s="94"/>
      <c r="V38" s="223" t="s">
        <v>36</v>
      </c>
      <c r="W38" s="189"/>
      <c r="X38" s="190" t="s">
        <v>37</v>
      </c>
      <c r="Y38" s="191"/>
      <c r="Z38" s="191"/>
      <c r="AA38" s="201"/>
      <c r="AB38" s="222"/>
      <c r="AC38" s="222"/>
      <c r="AD38" s="223" t="s">
        <v>36</v>
      </c>
      <c r="AE38" s="189"/>
      <c r="AF38" s="191" t="s">
        <v>37</v>
      </c>
      <c r="AG38" s="191"/>
      <c r="AH38" s="192"/>
      <c r="AI38" s="184"/>
      <c r="AJ38" s="187"/>
      <c r="AK38" s="189"/>
      <c r="AQ38" s="1">
        <v>34</v>
      </c>
    </row>
    <row r="39" spans="1:43" ht="14.65" customHeight="1">
      <c r="Q39" s="79"/>
      <c r="R39" s="80"/>
      <c r="S39" s="200"/>
      <c r="T39" s="201"/>
      <c r="U39" s="94"/>
      <c r="V39" s="196" t="str">
        <f>IF($AD$39&lt;&gt;"",$AD$39,"")</f>
        <v>тыс.руб.</v>
      </c>
      <c r="W39" s="196"/>
      <c r="X39" s="193"/>
      <c r="Y39" s="194"/>
      <c r="Z39" s="194"/>
      <c r="AA39" s="201"/>
      <c r="AB39" s="222"/>
      <c r="AC39" s="222"/>
      <c r="AD39" s="220" t="s">
        <v>38</v>
      </c>
      <c r="AE39" s="197"/>
      <c r="AF39" s="194"/>
      <c r="AG39" s="194"/>
      <c r="AH39" s="195"/>
      <c r="AI39" s="184"/>
      <c r="AJ39" s="187"/>
      <c r="AK39" s="189"/>
      <c r="AQ39" s="1">
        <v>14</v>
      </c>
    </row>
    <row r="40" spans="1:43" ht="14.65" customHeight="1">
      <c r="A40" s="85"/>
      <c r="B40" s="85" t="s">
        <v>39</v>
      </c>
      <c r="C40" s="85" t="s">
        <v>40</v>
      </c>
      <c r="D40" s="85" t="s">
        <v>41</v>
      </c>
      <c r="E40" s="11" t="s">
        <v>42</v>
      </c>
      <c r="F40" s="11" t="s">
        <v>43</v>
      </c>
      <c r="G40" s="11" t="s">
        <v>44</v>
      </c>
      <c r="H40" s="11" t="s">
        <v>45</v>
      </c>
      <c r="I40" s="11" t="s">
        <v>46</v>
      </c>
      <c r="J40" s="11" t="s">
        <v>47</v>
      </c>
      <c r="K40" s="11" t="s">
        <v>48</v>
      </c>
      <c r="L40" s="11" t="s">
        <v>18</v>
      </c>
      <c r="Q40" s="79"/>
      <c r="R40" s="80"/>
      <c r="S40" s="200"/>
      <c r="T40" s="201"/>
      <c r="U40" s="95"/>
      <c r="V40" s="96" t="s">
        <v>49</v>
      </c>
      <c r="W40" s="96" t="s">
        <v>50</v>
      </c>
      <c r="X40" s="97" t="s">
        <v>51</v>
      </c>
      <c r="Y40" s="170" t="s">
        <v>52</v>
      </c>
      <c r="Z40" s="221"/>
      <c r="AA40" s="201"/>
      <c r="AB40" s="222"/>
      <c r="AC40" s="222"/>
      <c r="AD40" s="98" t="s">
        <v>49</v>
      </c>
      <c r="AE40" s="99" t="s">
        <v>50</v>
      </c>
      <c r="AF40" s="97" t="s">
        <v>51</v>
      </c>
      <c r="AG40" s="170" t="s">
        <v>52</v>
      </c>
      <c r="AH40" s="171"/>
      <c r="AI40" s="185"/>
      <c r="AJ40" s="188"/>
      <c r="AK40" s="189"/>
      <c r="AQ40" s="1">
        <v>14</v>
      </c>
    </row>
    <row r="41" spans="1:43" s="59" customFormat="1" ht="11.25" hidden="1" customHeight="1">
      <c r="A41" s="85"/>
      <c r="B41" s="85"/>
      <c r="C41" s="85"/>
      <c r="D41" s="85"/>
      <c r="E41" s="85"/>
      <c r="F41" s="85"/>
      <c r="G41" s="85"/>
      <c r="H41" s="85"/>
      <c r="I41" s="85"/>
      <c r="J41" s="85"/>
      <c r="K41" s="85"/>
      <c r="L41" s="11"/>
      <c r="M41" s="3"/>
      <c r="N41" s="3"/>
      <c r="O41" s="3"/>
      <c r="P41" s="100"/>
      <c r="Q41" s="101"/>
      <c r="R41" s="101">
        <v>1</v>
      </c>
      <c r="S41" s="102" t="s">
        <v>53</v>
      </c>
      <c r="T41" s="103" t="s">
        <v>54</v>
      </c>
      <c r="U41" s="104" t="str">
        <f ca="1">OFFSET(U41,0,-1)</f>
        <v>2</v>
      </c>
      <c r="V41" s="105">
        <f ca="1">OFFSET(V41,0,-1)+1</f>
        <v>3</v>
      </c>
      <c r="W41" s="105">
        <f ca="1">OFFSET(W41,0,-1)+1</f>
        <v>4</v>
      </c>
      <c r="X41" s="105">
        <f ca="1">OFFSET(X41,0,-1)+1</f>
        <v>5</v>
      </c>
      <c r="Y41" s="172">
        <f ca="1">OFFSET(Y41,0,-1)+1</f>
        <v>6</v>
      </c>
      <c r="Z41" s="172"/>
      <c r="AA41" s="106">
        <f ca="1">OFFSET(AA41,0,-2)+1</f>
        <v>7</v>
      </c>
      <c r="AB41" s="106"/>
      <c r="AC41" s="106"/>
      <c r="AD41" s="105">
        <f ca="1">OFFSET(AD41,0,-1)+1</f>
        <v>1</v>
      </c>
      <c r="AE41" s="105">
        <f ca="1">OFFSET(AE41,0,-1)+1</f>
        <v>2</v>
      </c>
      <c r="AF41" s="105">
        <f ca="1">OFFSET(AF41,0,-1)+1</f>
        <v>3</v>
      </c>
      <c r="AG41" s="172">
        <f ca="1">OFFSET(AG41,0,-1)+1</f>
        <v>4</v>
      </c>
      <c r="AH41" s="172"/>
      <c r="AI41" s="105">
        <f ca="1">OFFSET(AI41,0,-2)+1</f>
        <v>5</v>
      </c>
      <c r="AJ41" s="104">
        <f ca="1">OFFSET(AJ41,0,-1)</f>
        <v>5</v>
      </c>
      <c r="AK41" s="105">
        <f ca="1">OFFSET(AK41,0,-1)+1</f>
        <v>6</v>
      </c>
      <c r="AL41" s="8"/>
      <c r="AM41" s="8"/>
      <c r="AN41" s="8"/>
      <c r="AO41" s="8"/>
      <c r="AP41" s="8"/>
      <c r="AQ41" s="59">
        <v>0</v>
      </c>
    </row>
    <row r="42" spans="1:43" ht="93.4" customHeight="1">
      <c r="A42" s="10" t="s">
        <v>55</v>
      </c>
      <c r="B42" s="10"/>
      <c r="C42" s="10"/>
      <c r="D42" s="10"/>
      <c r="E42" s="218">
        <v>1</v>
      </c>
      <c r="F42" s="10"/>
      <c r="G42" s="10"/>
      <c r="H42" s="10"/>
      <c r="I42" s="10"/>
      <c r="J42" s="10"/>
      <c r="K42" s="10"/>
      <c r="L42" s="11"/>
      <c r="M42" s="7"/>
      <c r="N42" s="7"/>
      <c r="O42" s="7"/>
      <c r="Q42" s="12"/>
      <c r="R42" s="13"/>
      <c r="S42" s="14">
        <f>INDEX(PT_DIFFERENTIATION_NUM_NTAR,MATCH(A42,PT_DIFFERENTIATION_NTAR_ID,0))</f>
        <v>1</v>
      </c>
      <c r="T42" s="15" t="s">
        <v>1</v>
      </c>
      <c r="U42" s="16"/>
      <c r="V42" s="167"/>
      <c r="W42" s="167"/>
      <c r="X42" s="167"/>
      <c r="Y42" s="167"/>
      <c r="Z42" s="167"/>
      <c r="AA42" s="168"/>
      <c r="AB42" s="17"/>
      <c r="AC42" s="167" t="str">
        <f>INDEX(PT_DIFFERENTIATION_NTAR,MATCH(A42,PT_DIFFERENTIATION_NTAR_ID,0))</f>
        <v>Плата за подключение к системе теплоснабжения объекта капитального строительства: 
«Многоэтажная жилая застройка со встроенно-пристроенными помещениями и подземной парковкой на земельном участке, расположенном по адресу: Ростовская область, г. Ростов-на-Дону, ул. Казахская, 59б»</v>
      </c>
      <c r="AD42" s="167"/>
      <c r="AE42" s="167"/>
      <c r="AF42" s="167"/>
      <c r="AG42" s="167"/>
      <c r="AH42" s="167"/>
      <c r="AI42" s="167"/>
      <c r="AJ42" s="168"/>
      <c r="AK42" s="1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
      <c r="AN42" s="19" t="str">
        <f t="shared" ref="AN42:AN56" si="1">IF(T42="","",T42)</f>
        <v>Наименование тарифа</v>
      </c>
      <c r="AO42" s="19"/>
      <c r="AP42" s="19"/>
      <c r="AQ42" s="1">
        <v>102</v>
      </c>
    </row>
    <row r="43" spans="1:43" ht="22.5" customHeight="1">
      <c r="A43" s="10" t="s">
        <v>55</v>
      </c>
      <c r="B43" s="10" t="s">
        <v>56</v>
      </c>
      <c r="C43" s="10"/>
      <c r="D43" s="10"/>
      <c r="E43" s="219"/>
      <c r="F43" s="218">
        <v>1</v>
      </c>
      <c r="G43" s="10"/>
      <c r="H43" s="10"/>
      <c r="I43" s="10"/>
      <c r="J43" s="10"/>
      <c r="K43" s="10"/>
      <c r="L43" s="11"/>
      <c r="M43" s="7"/>
      <c r="N43" s="7"/>
      <c r="O43" s="7"/>
      <c r="P43" s="20"/>
      <c r="Q43" s="21"/>
      <c r="R43" s="22"/>
      <c r="S43" s="14" t="str">
        <f>INDEX(PT_DIFFERENTIATION_NUM_TER,MATCH(B43,PT_DIFFERENTIATION_TER_ID,0))</f>
        <v>1.1</v>
      </c>
      <c r="T43" s="23" t="s">
        <v>3</v>
      </c>
      <c r="U43" s="16"/>
      <c r="V43" s="167"/>
      <c r="W43" s="167"/>
      <c r="X43" s="167"/>
      <c r="Y43" s="167"/>
      <c r="Z43" s="167"/>
      <c r="AA43" s="168"/>
      <c r="AB43" s="17"/>
      <c r="AC43" s="167" t="str">
        <f>INDEX(PT_DIFFERENTIATION_TER,MATCH(B43,PT_DIFFERENTIATION_TER_ID,0))</f>
        <v>Территория 1</v>
      </c>
      <c r="AD43" s="167"/>
      <c r="AE43" s="167"/>
      <c r="AF43" s="167"/>
      <c r="AG43" s="167"/>
      <c r="AH43" s="167"/>
      <c r="AI43" s="167"/>
      <c r="AJ43" s="168"/>
      <c r="AK43" s="18" t="s">
        <v>4</v>
      </c>
      <c r="AM43" s="19"/>
      <c r="AN43" s="19" t="str">
        <f t="shared" si="1"/>
        <v>Территория действия тарифа</v>
      </c>
      <c r="AO43" s="19"/>
      <c r="AP43" s="19"/>
      <c r="AQ43" s="1">
        <v>21</v>
      </c>
    </row>
    <row r="44" spans="1:43" ht="22.5" customHeight="1">
      <c r="A44" s="10" t="s">
        <v>55</v>
      </c>
      <c r="B44" s="10" t="s">
        <v>56</v>
      </c>
      <c r="C44" s="10" t="s">
        <v>57</v>
      </c>
      <c r="D44" s="10"/>
      <c r="E44" s="219"/>
      <c r="F44" s="219"/>
      <c r="G44" s="218">
        <v>1</v>
      </c>
      <c r="H44" s="10"/>
      <c r="I44" s="10"/>
      <c r="J44" s="10"/>
      <c r="K44" s="10"/>
      <c r="L44" s="11"/>
      <c r="M44" s="7"/>
      <c r="N44" s="7"/>
      <c r="O44" s="7"/>
      <c r="P44" s="24"/>
      <c r="Q44" s="21"/>
      <c r="R44" s="22"/>
      <c r="S44" s="14" t="str">
        <f>INDEX(PT_DIFFERENTIATION_NUM_CS,MATCH(C44,PT_DIFFERENTIATION_CS_ID,0))</f>
        <v>1.1.1</v>
      </c>
      <c r="T44" s="25" t="s">
        <v>5</v>
      </c>
      <c r="U44" s="16"/>
      <c r="V44" s="167"/>
      <c r="W44" s="167"/>
      <c r="X44" s="167"/>
      <c r="Y44" s="167"/>
      <c r="Z44" s="167"/>
      <c r="AA44" s="168"/>
      <c r="AB44" s="17"/>
      <c r="AC44" s="167" t="str">
        <f>INDEX(PT_DIFFERENTIATION_CS,MATCH(C44,PT_DIFFERENTIATION_CS_ID,0))</f>
        <v>без дифференциации</v>
      </c>
      <c r="AD44" s="167"/>
      <c r="AE44" s="167"/>
      <c r="AF44" s="167"/>
      <c r="AG44" s="167"/>
      <c r="AH44" s="167"/>
      <c r="AI44" s="167"/>
      <c r="AJ44" s="168"/>
      <c r="AK44" s="18" t="s">
        <v>6</v>
      </c>
      <c r="AM44" s="19"/>
      <c r="AN44" s="19" t="str">
        <f t="shared" si="1"/>
        <v xml:space="preserve">Наименование системы теплоснабжения </v>
      </c>
      <c r="AO44" s="19"/>
      <c r="AP44" s="19"/>
      <c r="AQ44" s="1">
        <v>23</v>
      </c>
    </row>
    <row r="45" spans="1:43" ht="22.5" customHeight="1">
      <c r="A45" s="10" t="s">
        <v>55</v>
      </c>
      <c r="B45" s="10" t="s">
        <v>56</v>
      </c>
      <c r="C45" s="10" t="s">
        <v>57</v>
      </c>
      <c r="D45" s="10" t="s">
        <v>58</v>
      </c>
      <c r="E45" s="219"/>
      <c r="F45" s="219"/>
      <c r="G45" s="219"/>
      <c r="H45" s="218">
        <v>1</v>
      </c>
      <c r="I45" s="10"/>
      <c r="J45" s="10"/>
      <c r="K45" s="10"/>
      <c r="L45" s="11"/>
      <c r="M45" s="7"/>
      <c r="N45" s="7"/>
      <c r="O45" s="7"/>
      <c r="P45" s="24"/>
      <c r="Q45" s="21"/>
      <c r="R45" s="22"/>
      <c r="S45" s="14" t="str">
        <f>INDEX(PT_DIFFERENTIATION_NUM_IST_TE,MATCH(D45,PT_DIFFERENTIATION_IST_TE_ID,0))</f>
        <v>1.1.1.1</v>
      </c>
      <c r="T45" s="26" t="s">
        <v>7</v>
      </c>
      <c r="U45" s="16"/>
      <c r="V45" s="167"/>
      <c r="W45" s="167"/>
      <c r="X45" s="167"/>
      <c r="Y45" s="167"/>
      <c r="Z45" s="167"/>
      <c r="AA45" s="168"/>
      <c r="AB45" s="17"/>
      <c r="AC45" s="167" t="str">
        <f>INDEX(PT_DIFFERENTIATION_IST_TE,MATCH(D45,PT_DIFFERENTIATION_IST_TE_ID,0))</f>
        <v>без дифференциации</v>
      </c>
      <c r="AD45" s="167"/>
      <c r="AE45" s="167"/>
      <c r="AF45" s="167"/>
      <c r="AG45" s="167"/>
      <c r="AH45" s="167"/>
      <c r="AI45" s="167"/>
      <c r="AJ45" s="168"/>
      <c r="AK45" s="18" t="s">
        <v>8</v>
      </c>
      <c r="AM45" s="19"/>
      <c r="AN45" s="19" t="str">
        <f t="shared" si="1"/>
        <v xml:space="preserve">Источник тепловой энергии  </v>
      </c>
      <c r="AO45" s="19"/>
      <c r="AP45" s="19"/>
      <c r="AQ45" s="1">
        <v>21</v>
      </c>
    </row>
    <row r="46" spans="1:43" s="8" customFormat="1" ht="0" hidden="1" customHeight="1">
      <c r="A46" s="27" t="s">
        <v>55</v>
      </c>
      <c r="B46" s="27" t="s">
        <v>56</v>
      </c>
      <c r="C46" s="27" t="s">
        <v>57</v>
      </c>
      <c r="D46" s="27" t="s">
        <v>58</v>
      </c>
      <c r="E46" s="219"/>
      <c r="F46" s="219"/>
      <c r="G46" s="219"/>
      <c r="H46" s="219"/>
      <c r="I46" s="189" t="str">
        <f>S45&amp;".1"</f>
        <v>1.1.1.1.1</v>
      </c>
      <c r="J46" s="27"/>
      <c r="K46" s="27"/>
      <c r="L46" s="28" t="s">
        <v>9</v>
      </c>
      <c r="M46" s="29"/>
      <c r="N46" s="29"/>
      <c r="O46" s="29"/>
      <c r="P46" s="155">
        <v>1</v>
      </c>
      <c r="Q46" s="30"/>
      <c r="R46" s="31"/>
      <c r="S46" s="32"/>
      <c r="T46" s="33"/>
      <c r="U46" s="34"/>
      <c r="V46" s="156"/>
      <c r="W46" s="156"/>
      <c r="X46" s="156"/>
      <c r="Y46" s="156"/>
      <c r="Z46" s="156"/>
      <c r="AA46" s="157"/>
      <c r="AB46" s="35"/>
      <c r="AC46" s="156"/>
      <c r="AD46" s="156"/>
      <c r="AE46" s="156"/>
      <c r="AF46" s="156"/>
      <c r="AG46" s="156"/>
      <c r="AH46" s="156"/>
      <c r="AI46" s="156"/>
      <c r="AJ46" s="157"/>
      <c r="AK46" s="36"/>
      <c r="AM46" s="19"/>
      <c r="AN46" s="19" t="str">
        <f t="shared" si="1"/>
        <v/>
      </c>
      <c r="AO46" s="19"/>
      <c r="AP46" s="19"/>
      <c r="AQ46" s="8">
        <v>0</v>
      </c>
    </row>
    <row r="47" spans="1:43" s="8" customFormat="1" ht="0" hidden="1" customHeight="1">
      <c r="A47" s="27" t="s">
        <v>55</v>
      </c>
      <c r="B47" s="27" t="s">
        <v>56</v>
      </c>
      <c r="C47" s="27" t="s">
        <v>57</v>
      </c>
      <c r="D47" s="27" t="s">
        <v>58</v>
      </c>
      <c r="E47" s="219"/>
      <c r="F47" s="219"/>
      <c r="G47" s="219"/>
      <c r="H47" s="219"/>
      <c r="I47" s="215"/>
      <c r="J47" s="189" t="str">
        <f>S45&amp;".1"</f>
        <v>1.1.1.1.1</v>
      </c>
      <c r="K47" s="27"/>
      <c r="L47" s="28"/>
      <c r="M47" s="29"/>
      <c r="N47" s="29"/>
      <c r="O47" s="29"/>
      <c r="P47" s="155"/>
      <c r="Q47" s="155">
        <v>1</v>
      </c>
      <c r="R47" s="37"/>
      <c r="S47" s="32"/>
      <c r="T47" s="38"/>
      <c r="U47" s="34"/>
      <c r="V47" s="156"/>
      <c r="W47" s="156"/>
      <c r="X47" s="156"/>
      <c r="Y47" s="156"/>
      <c r="Z47" s="156"/>
      <c r="AA47" s="157"/>
      <c r="AB47" s="35"/>
      <c r="AC47" s="156"/>
      <c r="AD47" s="156"/>
      <c r="AE47" s="156"/>
      <c r="AF47" s="156"/>
      <c r="AG47" s="156"/>
      <c r="AH47" s="156"/>
      <c r="AI47" s="156"/>
      <c r="AJ47" s="157"/>
      <c r="AK47" s="36"/>
      <c r="AM47" s="19"/>
      <c r="AN47" s="19" t="str">
        <f t="shared" si="1"/>
        <v/>
      </c>
      <c r="AO47" s="19"/>
      <c r="AP47" s="19"/>
      <c r="AQ47" s="8">
        <v>0</v>
      </c>
    </row>
    <row r="48" spans="1:43" ht="159" customHeight="1">
      <c r="A48" s="10" t="s">
        <v>55</v>
      </c>
      <c r="B48" s="10" t="s">
        <v>56</v>
      </c>
      <c r="C48" s="10" t="s">
        <v>57</v>
      </c>
      <c r="D48" s="10" t="s">
        <v>58</v>
      </c>
      <c r="E48" s="219"/>
      <c r="F48" s="219"/>
      <c r="G48" s="219"/>
      <c r="H48" s="219"/>
      <c r="I48" s="215"/>
      <c r="J48" s="215"/>
      <c r="K48" s="39" t="str">
        <f>S45&amp;".1"</f>
        <v>1.1.1.1.1</v>
      </c>
      <c r="L48" s="11"/>
      <c r="P48" s="155"/>
      <c r="Q48" s="155"/>
      <c r="R48" s="37">
        <v>1</v>
      </c>
      <c r="S48" s="41" t="str">
        <f>$K48</f>
        <v>1.1.1.1.1</v>
      </c>
      <c r="T48" s="42" t="s">
        <v>59</v>
      </c>
      <c r="U48" s="16"/>
      <c r="V48" s="43"/>
      <c r="W48" s="44"/>
      <c r="X48" s="45"/>
      <c r="Y48" s="46" t="s">
        <v>10</v>
      </c>
      <c r="Z48" s="45"/>
      <c r="AA48" s="46" t="s">
        <v>10</v>
      </c>
      <c r="AB48" s="47" t="s">
        <v>60</v>
      </c>
      <c r="AC48" s="118">
        <v>2.593</v>
      </c>
      <c r="AD48" s="43">
        <v>18553.5</v>
      </c>
      <c r="AE48" s="44">
        <v>15461.25</v>
      </c>
      <c r="AF48" s="45">
        <v>45468.370555555557</v>
      </c>
      <c r="AG48" s="46" t="s">
        <v>61</v>
      </c>
      <c r="AH48" s="107" t="s">
        <v>11</v>
      </c>
      <c r="AI48" s="46" t="s">
        <v>10</v>
      </c>
      <c r="AJ48" s="49"/>
      <c r="AK48" s="216" t="s">
        <v>62</v>
      </c>
      <c r="AL48" s="8" t="e">
        <f ca="1">STRCHECKDATE(#REF!)</f>
        <v>#NAME?</v>
      </c>
      <c r="AM48" s="19"/>
      <c r="AN48" s="19" t="str">
        <f t="shared" si="1"/>
        <v>ООО «Специализированный застройщик СМУ-5»</v>
      </c>
      <c r="AO48" s="19"/>
      <c r="AP48" s="19"/>
      <c r="AQ48" s="1">
        <v>21</v>
      </c>
    </row>
    <row r="49" spans="1:43" ht="11.45" customHeight="1">
      <c r="A49" s="10" t="s">
        <v>55</v>
      </c>
      <c r="B49" s="10" t="s">
        <v>56</v>
      </c>
      <c r="C49" s="10" t="s">
        <v>57</v>
      </c>
      <c r="D49" s="10" t="s">
        <v>58</v>
      </c>
      <c r="E49" s="219"/>
      <c r="F49" s="219"/>
      <c r="G49" s="219"/>
      <c r="H49" s="219"/>
      <c r="I49" s="215"/>
      <c r="J49" s="189"/>
      <c r="K49" s="10"/>
      <c r="L49" s="11"/>
      <c r="P49" s="155"/>
      <c r="Q49" s="155"/>
      <c r="R49" s="31"/>
      <c r="S49" s="50"/>
      <c r="T49" s="51" t="s">
        <v>13</v>
      </c>
      <c r="U49" s="52"/>
      <c r="V49" s="52"/>
      <c r="W49" s="52"/>
      <c r="X49" s="52"/>
      <c r="Y49" s="52"/>
      <c r="Z49" s="52"/>
      <c r="AA49" s="53"/>
      <c r="AB49" s="52"/>
      <c r="AC49" s="52"/>
      <c r="AD49" s="52"/>
      <c r="AE49" s="52"/>
      <c r="AF49" s="52"/>
      <c r="AG49" s="52"/>
      <c r="AH49" s="52"/>
      <c r="AI49" s="52"/>
      <c r="AJ49" s="53"/>
      <c r="AK49" s="217"/>
      <c r="AM49" s="19"/>
      <c r="AN49" s="19" t="str">
        <f t="shared" si="1"/>
        <v>Добавить строку</v>
      </c>
      <c r="AO49" s="19"/>
      <c r="AP49" s="19"/>
      <c r="AQ49" s="1">
        <v>11</v>
      </c>
    </row>
    <row r="50" spans="1:43" s="8" customFormat="1" ht="1.1499999999999999" customHeight="1">
      <c r="A50" s="27" t="s">
        <v>55</v>
      </c>
      <c r="B50" s="27" t="s">
        <v>56</v>
      </c>
      <c r="C50" s="27" t="s">
        <v>57</v>
      </c>
      <c r="D50" s="27" t="s">
        <v>58</v>
      </c>
      <c r="E50" s="219"/>
      <c r="F50" s="219"/>
      <c r="G50" s="219"/>
      <c r="H50" s="219"/>
      <c r="I50" s="189"/>
      <c r="J50" s="27"/>
      <c r="K50" s="27"/>
      <c r="L50" s="28"/>
      <c r="M50" s="29"/>
      <c r="N50" s="29"/>
      <c r="O50" s="29"/>
      <c r="P50" s="155"/>
      <c r="Q50" s="30"/>
      <c r="R50" s="31"/>
      <c r="S50" s="54"/>
      <c r="T50" s="55" t="s">
        <v>63</v>
      </c>
      <c r="U50" s="56"/>
      <c r="V50" s="56"/>
      <c r="W50" s="56"/>
      <c r="X50" s="56"/>
      <c r="Y50" s="56"/>
      <c r="Z50" s="56"/>
      <c r="AA50" s="56"/>
      <c r="AB50" s="56"/>
      <c r="AC50" s="56"/>
      <c r="AD50" s="56"/>
      <c r="AE50" s="56"/>
      <c r="AF50" s="56"/>
      <c r="AG50" s="56"/>
      <c r="AH50" s="56"/>
      <c r="AI50" s="56"/>
      <c r="AJ50" s="56"/>
      <c r="AK50" s="57"/>
      <c r="AM50" s="19"/>
      <c r="AN50" s="19" t="str">
        <f t="shared" si="1"/>
        <v>Добавить группу потребителей</v>
      </c>
      <c r="AO50" s="19"/>
      <c r="AP50" s="19"/>
      <c r="AQ50" s="8">
        <v>1</v>
      </c>
    </row>
    <row r="51" spans="1:43" s="59" customFormat="1" ht="1.1499999999999999" customHeight="1">
      <c r="A51" s="27" t="s">
        <v>55</v>
      </c>
      <c r="B51" s="27" t="s">
        <v>56</v>
      </c>
      <c r="C51" s="27" t="s">
        <v>57</v>
      </c>
      <c r="D51" s="27" t="s">
        <v>58</v>
      </c>
      <c r="E51" s="219"/>
      <c r="F51" s="219"/>
      <c r="G51" s="219"/>
      <c r="H51" s="218"/>
      <c r="I51" s="27"/>
      <c r="J51" s="27"/>
      <c r="K51" s="27"/>
      <c r="L51" s="28"/>
      <c r="M51" s="58"/>
      <c r="N51" s="58"/>
      <c r="P51" s="60"/>
      <c r="Q51" s="61"/>
      <c r="R51" s="108"/>
      <c r="S51" s="54"/>
      <c r="T51" s="55"/>
      <c r="U51" s="56"/>
      <c r="V51" s="56"/>
      <c r="W51" s="56"/>
      <c r="X51" s="56"/>
      <c r="Y51" s="56"/>
      <c r="Z51" s="56"/>
      <c r="AA51" s="56"/>
      <c r="AB51" s="56"/>
      <c r="AC51" s="56"/>
      <c r="AD51" s="56"/>
      <c r="AE51" s="56"/>
      <c r="AF51" s="56"/>
      <c r="AG51" s="56"/>
      <c r="AH51" s="56"/>
      <c r="AI51" s="56"/>
      <c r="AJ51" s="56"/>
      <c r="AK51" s="57"/>
      <c r="AL51" s="8"/>
      <c r="AM51" s="19"/>
      <c r="AN51" s="19" t="str">
        <f t="shared" si="1"/>
        <v/>
      </c>
      <c r="AO51" s="19"/>
      <c r="AP51" s="19"/>
      <c r="AQ51" s="59">
        <v>1</v>
      </c>
    </row>
    <row r="52" spans="1:43" s="8" customFormat="1" ht="1.1499999999999999" customHeight="1">
      <c r="A52" s="27" t="s">
        <v>55</v>
      </c>
      <c r="B52" s="27" t="s">
        <v>56</v>
      </c>
      <c r="C52" s="27" t="s">
        <v>57</v>
      </c>
      <c r="D52" s="27"/>
      <c r="E52" s="219"/>
      <c r="F52" s="219"/>
      <c r="G52" s="218"/>
      <c r="H52" s="27"/>
      <c r="I52" s="27"/>
      <c r="J52" s="27"/>
      <c r="K52" s="27"/>
      <c r="L52" s="28"/>
      <c r="M52" s="58"/>
      <c r="N52" s="58"/>
      <c r="O52" s="59"/>
      <c r="P52" s="60"/>
      <c r="Q52" s="61"/>
      <c r="R52" s="60"/>
      <c r="S52" s="63"/>
      <c r="T52" s="64" t="s">
        <v>14</v>
      </c>
      <c r="U52" s="65"/>
      <c r="V52" s="65"/>
      <c r="W52" s="65"/>
      <c r="X52" s="65"/>
      <c r="Y52" s="65"/>
      <c r="Z52" s="65"/>
      <c r="AA52" s="65"/>
      <c r="AB52" s="65"/>
      <c r="AC52" s="65"/>
      <c r="AD52" s="65"/>
      <c r="AE52" s="65"/>
      <c r="AF52" s="65"/>
      <c r="AG52" s="65"/>
      <c r="AH52" s="65"/>
      <c r="AI52" s="65"/>
      <c r="AJ52" s="65"/>
      <c r="AK52" s="65"/>
      <c r="AM52" s="19"/>
      <c r="AN52" s="19" t="str">
        <f t="shared" si="1"/>
        <v>Добавить источник для дифференциации</v>
      </c>
      <c r="AO52" s="19"/>
      <c r="AP52" s="19"/>
      <c r="AQ52" s="8">
        <v>1</v>
      </c>
    </row>
    <row r="53" spans="1:43" s="8" customFormat="1" ht="1.1499999999999999" customHeight="1">
      <c r="A53" s="27" t="s">
        <v>55</v>
      </c>
      <c r="B53" s="27" t="s">
        <v>56</v>
      </c>
      <c r="C53" s="27"/>
      <c r="D53" s="27"/>
      <c r="E53" s="219"/>
      <c r="F53" s="218"/>
      <c r="G53" s="27"/>
      <c r="H53" s="27"/>
      <c r="I53" s="27"/>
      <c r="J53" s="27"/>
      <c r="K53" s="27"/>
      <c r="L53" s="28"/>
      <c r="M53" s="66"/>
      <c r="N53" s="66"/>
      <c r="O53" s="59"/>
      <c r="P53" s="60"/>
      <c r="Q53" s="61"/>
      <c r="R53" s="60"/>
      <c r="S53" s="63"/>
      <c r="T53" s="64" t="s">
        <v>15</v>
      </c>
      <c r="U53" s="65"/>
      <c r="V53" s="65"/>
      <c r="W53" s="65"/>
      <c r="X53" s="65"/>
      <c r="Y53" s="65"/>
      <c r="Z53" s="65"/>
      <c r="AA53" s="65"/>
      <c r="AB53" s="65"/>
      <c r="AC53" s="65"/>
      <c r="AD53" s="65"/>
      <c r="AE53" s="65"/>
      <c r="AF53" s="65"/>
      <c r="AG53" s="65"/>
      <c r="AH53" s="65"/>
      <c r="AI53" s="65"/>
      <c r="AJ53" s="65"/>
      <c r="AK53" s="65"/>
      <c r="AM53" s="19"/>
      <c r="AN53" s="19" t="str">
        <f t="shared" si="1"/>
        <v>Добавить централизованную систему для дифференциации</v>
      </c>
      <c r="AO53" s="19"/>
      <c r="AP53" s="19"/>
      <c r="AQ53" s="8">
        <v>1</v>
      </c>
    </row>
    <row r="54" spans="1:43" s="8" customFormat="1" ht="1.1499999999999999" customHeight="1">
      <c r="A54" s="27" t="s">
        <v>55</v>
      </c>
      <c r="B54" s="27"/>
      <c r="C54" s="27"/>
      <c r="D54" s="27"/>
      <c r="E54" s="219"/>
      <c r="F54" s="27"/>
      <c r="G54" s="27"/>
      <c r="H54" s="27"/>
      <c r="I54" s="27"/>
      <c r="J54" s="27"/>
      <c r="K54" s="27"/>
      <c r="L54" s="28"/>
      <c r="M54" s="66"/>
      <c r="N54" s="66"/>
      <c r="O54" s="59"/>
      <c r="P54" s="60"/>
      <c r="Q54" s="61"/>
      <c r="R54" s="60"/>
      <c r="S54" s="63"/>
      <c r="T54" s="64" t="s">
        <v>16</v>
      </c>
      <c r="U54" s="65"/>
      <c r="V54" s="65"/>
      <c r="W54" s="65"/>
      <c r="X54" s="65"/>
      <c r="Y54" s="65"/>
      <c r="Z54" s="65"/>
      <c r="AA54" s="65"/>
      <c r="AB54" s="65"/>
      <c r="AC54" s="65"/>
      <c r="AD54" s="65"/>
      <c r="AE54" s="65"/>
      <c r="AF54" s="65"/>
      <c r="AG54" s="65"/>
      <c r="AH54" s="65"/>
      <c r="AI54" s="65"/>
      <c r="AJ54" s="65"/>
      <c r="AK54" s="65"/>
      <c r="AM54" s="19"/>
      <c r="AN54" s="19" t="str">
        <f t="shared" si="1"/>
        <v>Добавить территорию для дифференциации</v>
      </c>
      <c r="AO54" s="19"/>
      <c r="AP54" s="19"/>
      <c r="AQ54" s="8">
        <v>1</v>
      </c>
    </row>
    <row r="55" spans="1:43" s="8" customFormat="1" ht="1.1499999999999999" customHeight="1">
      <c r="A55" s="27" t="s">
        <v>55</v>
      </c>
      <c r="B55" s="27"/>
      <c r="C55" s="27"/>
      <c r="D55" s="27"/>
      <c r="E55" s="218"/>
      <c r="F55" s="27"/>
      <c r="G55" s="27"/>
      <c r="H55" s="27"/>
      <c r="I55" s="27"/>
      <c r="J55" s="27"/>
      <c r="K55" s="27"/>
      <c r="L55" s="28"/>
      <c r="M55" s="66"/>
      <c r="N55" s="66"/>
      <c r="O55" s="59"/>
      <c r="P55" s="60"/>
      <c r="Q55" s="61"/>
      <c r="R55" s="60"/>
      <c r="S55" s="63"/>
      <c r="T55" s="64" t="s">
        <v>16</v>
      </c>
      <c r="U55" s="65"/>
      <c r="V55" s="65"/>
      <c r="W55" s="65"/>
      <c r="X55" s="65"/>
      <c r="Y55" s="65"/>
      <c r="Z55" s="65"/>
      <c r="AA55" s="65"/>
      <c r="AB55" s="65"/>
      <c r="AC55" s="65"/>
      <c r="AD55" s="65"/>
      <c r="AE55" s="65"/>
      <c r="AF55" s="65"/>
      <c r="AG55" s="65"/>
      <c r="AH55" s="65"/>
      <c r="AI55" s="65"/>
      <c r="AJ55" s="65"/>
      <c r="AK55" s="65"/>
      <c r="AM55" s="19"/>
      <c r="AN55" s="19" t="str">
        <f t="shared" si="1"/>
        <v>Добавить территорию для дифференциации</v>
      </c>
      <c r="AO55" s="19"/>
      <c r="AP55" s="19"/>
      <c r="AQ55" s="8">
        <v>1</v>
      </c>
    </row>
    <row r="56" spans="1:43" s="8" customFormat="1" ht="1.1499999999999999" customHeight="1">
      <c r="A56" s="27"/>
      <c r="B56" s="27"/>
      <c r="C56" s="27"/>
      <c r="D56" s="27"/>
      <c r="E56" s="27"/>
      <c r="F56" s="27"/>
      <c r="G56" s="27"/>
      <c r="H56" s="27"/>
      <c r="I56" s="27"/>
      <c r="J56" s="27"/>
      <c r="K56" s="27"/>
      <c r="L56" s="28"/>
      <c r="M56" s="66"/>
      <c r="N56" s="66"/>
      <c r="O56" s="59"/>
      <c r="P56" s="60"/>
      <c r="Q56" s="61"/>
      <c r="R56" s="60"/>
      <c r="S56" s="63"/>
      <c r="T56" s="64" t="s">
        <v>64</v>
      </c>
      <c r="U56" s="65"/>
      <c r="V56" s="65"/>
      <c r="W56" s="65"/>
      <c r="X56" s="65"/>
      <c r="Y56" s="65"/>
      <c r="Z56" s="65"/>
      <c r="AA56" s="65"/>
      <c r="AB56" s="65"/>
      <c r="AC56" s="65"/>
      <c r="AD56" s="65"/>
      <c r="AE56" s="65"/>
      <c r="AF56" s="65"/>
      <c r="AG56" s="65"/>
      <c r="AH56" s="65"/>
      <c r="AI56" s="65"/>
      <c r="AJ56" s="65"/>
      <c r="AK56" s="65"/>
      <c r="AM56" s="19"/>
      <c r="AN56" s="19" t="str">
        <f t="shared" si="1"/>
        <v>Добавить наименование тарифа</v>
      </c>
      <c r="AO56" s="19"/>
      <c r="AP56" s="19"/>
      <c r="AQ56" s="8">
        <v>1</v>
      </c>
    </row>
    <row r="57" spans="1:43" ht="11.45" customHeight="1">
      <c r="M57" s="1"/>
      <c r="N57" s="1"/>
      <c r="O57" s="1"/>
      <c r="P57" s="109"/>
      <c r="Q57" s="109"/>
      <c r="R57" s="1"/>
      <c r="S57" s="1"/>
      <c r="AL57" s="1"/>
      <c r="AM57" s="1"/>
      <c r="AN57" s="1"/>
      <c r="AO57" s="1"/>
      <c r="AP57" s="1"/>
      <c r="AQ57" s="1">
        <v>11</v>
      </c>
    </row>
    <row r="58" spans="1:43" ht="19.899999999999999" customHeight="1">
      <c r="O58" s="1"/>
      <c r="S58" s="110"/>
      <c r="T58" s="148"/>
      <c r="U58" s="148"/>
      <c r="V58" s="148"/>
      <c r="W58" s="148"/>
      <c r="X58" s="148"/>
      <c r="Y58" s="148"/>
      <c r="Z58" s="148"/>
      <c r="AA58" s="148"/>
      <c r="AB58" s="148"/>
      <c r="AC58" s="148"/>
      <c r="AD58" s="148"/>
      <c r="AE58" s="148"/>
      <c r="AF58" s="148"/>
      <c r="AG58" s="148"/>
      <c r="AH58" s="148"/>
      <c r="AI58" s="148"/>
      <c r="AJ58" s="148"/>
      <c r="AK58" s="148"/>
      <c r="AQ58" s="1">
        <v>19</v>
      </c>
    </row>
    <row r="59" spans="1:43" ht="21" customHeight="1">
      <c r="O59" s="1"/>
      <c r="T59" s="148"/>
      <c r="U59" s="148"/>
      <c r="V59" s="148"/>
      <c r="W59" s="148"/>
      <c r="X59" s="148"/>
      <c r="Y59" s="148"/>
      <c r="Z59" s="148"/>
      <c r="AA59" s="148"/>
      <c r="AB59" s="148"/>
      <c r="AC59" s="148"/>
      <c r="AD59" s="148"/>
      <c r="AE59" s="148"/>
      <c r="AF59" s="148"/>
      <c r="AG59" s="148"/>
      <c r="AH59" s="148"/>
      <c r="AI59" s="148"/>
      <c r="AJ59" s="148"/>
      <c r="AK59" s="148"/>
      <c r="AQ59" s="1">
        <v>20</v>
      </c>
    </row>
    <row r="60" spans="1:43" ht="14.65" customHeight="1">
      <c r="O60" s="1"/>
      <c r="T60" s="111"/>
      <c r="U60" s="111"/>
      <c r="V60" s="111"/>
      <c r="W60" s="111"/>
      <c r="X60" s="111"/>
      <c r="Y60" s="111"/>
      <c r="Z60" s="111"/>
      <c r="AA60" s="111"/>
      <c r="AB60" s="111"/>
      <c r="AC60" s="111"/>
      <c r="AD60" s="111"/>
      <c r="AE60" s="111"/>
      <c r="AF60" s="111"/>
      <c r="AG60" s="111"/>
      <c r="AH60" s="111"/>
      <c r="AI60" s="111"/>
      <c r="AJ60" s="111"/>
      <c r="AK60" s="111"/>
      <c r="AQ60" s="1">
        <v>14</v>
      </c>
    </row>
    <row r="61" spans="1:43" ht="19.899999999999999" customHeight="1">
      <c r="O61" s="1"/>
      <c r="T61" s="148"/>
      <c r="U61" s="148"/>
      <c r="V61" s="148"/>
      <c r="W61" s="148"/>
      <c r="X61" s="148"/>
      <c r="Y61" s="148"/>
      <c r="Z61" s="148"/>
      <c r="AA61" s="148"/>
      <c r="AB61" s="148"/>
      <c r="AC61" s="148"/>
      <c r="AD61" s="148"/>
      <c r="AE61" s="148"/>
      <c r="AF61" s="148"/>
      <c r="AG61" s="148"/>
      <c r="AH61" s="148"/>
      <c r="AI61" s="148"/>
      <c r="AJ61" s="148"/>
      <c r="AK61" s="148"/>
      <c r="AQ61" s="1">
        <v>19</v>
      </c>
    </row>
    <row r="62" spans="1:43" ht="16.899999999999999" customHeight="1">
      <c r="O62" s="1"/>
      <c r="T62" s="148"/>
      <c r="U62" s="148"/>
      <c r="V62" s="148"/>
      <c r="W62" s="148"/>
      <c r="X62" s="148"/>
      <c r="Y62" s="148"/>
      <c r="Z62" s="148"/>
      <c r="AA62" s="148"/>
      <c r="AB62" s="148"/>
      <c r="AC62" s="148"/>
      <c r="AD62" s="148"/>
      <c r="AE62" s="148"/>
      <c r="AF62" s="148"/>
      <c r="AG62" s="148"/>
      <c r="AH62" s="148"/>
      <c r="AI62" s="148"/>
      <c r="AJ62" s="148"/>
      <c r="AK62" s="148"/>
      <c r="AQ62" s="1">
        <v>16</v>
      </c>
    </row>
    <row r="63" spans="1:43" ht="14.65" customHeight="1">
      <c r="O63" s="1"/>
      <c r="AQ63" s="1">
        <v>14</v>
      </c>
    </row>
    <row r="64" spans="1:43" ht="22.5" hidden="1" customHeight="1">
      <c r="A64" s="1" t="s">
        <v>65</v>
      </c>
      <c r="B64" s="1">
        <v>0</v>
      </c>
      <c r="C64" s="1">
        <v>0</v>
      </c>
      <c r="D64" s="1">
        <v>0</v>
      </c>
      <c r="E64" s="1">
        <v>0</v>
      </c>
      <c r="F64" s="1">
        <v>0</v>
      </c>
      <c r="G64" s="1">
        <v>0</v>
      </c>
      <c r="H64" s="1">
        <v>0</v>
      </c>
      <c r="I64" s="1">
        <v>0</v>
      </c>
      <c r="J64" s="1">
        <v>0</v>
      </c>
      <c r="K64" s="1">
        <v>0</v>
      </c>
      <c r="L64" s="2">
        <v>0</v>
      </c>
      <c r="M64" s="3">
        <v>0</v>
      </c>
      <c r="N64" s="3">
        <v>0</v>
      </c>
      <c r="O64" s="3">
        <v>0</v>
      </c>
      <c r="P64" s="4">
        <v>3</v>
      </c>
      <c r="Q64" s="5">
        <v>3</v>
      </c>
      <c r="R64" s="6">
        <v>3</v>
      </c>
      <c r="S64" s="7">
        <v>12</v>
      </c>
      <c r="T64" s="1">
        <v>31</v>
      </c>
      <c r="U64" s="1">
        <v>0</v>
      </c>
      <c r="V64" s="1">
        <v>0</v>
      </c>
      <c r="W64" s="1">
        <v>0</v>
      </c>
      <c r="X64" s="1">
        <v>0</v>
      </c>
      <c r="Y64" s="1">
        <v>0</v>
      </c>
      <c r="Z64" s="1">
        <v>0</v>
      </c>
      <c r="AA64" s="1">
        <v>0</v>
      </c>
      <c r="AB64" s="1">
        <v>27</v>
      </c>
      <c r="AC64" s="1">
        <v>24</v>
      </c>
      <c r="AD64" s="1">
        <v>21</v>
      </c>
      <c r="AE64" s="1">
        <v>21</v>
      </c>
      <c r="AF64" s="1">
        <v>11</v>
      </c>
      <c r="AG64" s="1">
        <v>3</v>
      </c>
      <c r="AH64" s="1">
        <v>11</v>
      </c>
      <c r="AI64" s="1">
        <v>8</v>
      </c>
      <c r="AJ64" s="1">
        <v>4</v>
      </c>
      <c r="AK64" s="1">
        <v>115</v>
      </c>
      <c r="AL64" s="8">
        <v>10</v>
      </c>
      <c r="AM64" s="8">
        <v>10</v>
      </c>
      <c r="AN64" s="8">
        <v>10</v>
      </c>
      <c r="AO64" s="8">
        <v>10</v>
      </c>
      <c r="AP64" s="8">
        <v>10</v>
      </c>
      <c r="AQ64" s="1">
        <v>23</v>
      </c>
    </row>
  </sheetData>
  <sheetProtection insertRows="0" deleteColumns="0" deleteRows="0" sort="0" autoFilter="0"/>
  <mergeCells count="8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5:AH25"/>
    <mergeCell ref="S27:T27"/>
    <mergeCell ref="V27:Z27"/>
    <mergeCell ref="AC27:AH27"/>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AK36:AK40"/>
    <mergeCell ref="S37:S40"/>
    <mergeCell ref="T37:T40"/>
    <mergeCell ref="V37:Z37"/>
    <mergeCell ref="AA37:AA40"/>
    <mergeCell ref="AB37:AB40"/>
    <mergeCell ref="AC37:AC40"/>
    <mergeCell ref="AD37:AH37"/>
    <mergeCell ref="AI37:AI40"/>
    <mergeCell ref="AJ37:AJ40"/>
    <mergeCell ref="S36:AJ36"/>
    <mergeCell ref="V38:W38"/>
    <mergeCell ref="X38:Z39"/>
    <mergeCell ref="AD38:AE38"/>
    <mergeCell ref="AF38:AH39"/>
    <mergeCell ref="V39:W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T59:AK59"/>
    <mergeCell ref="T61:AK61"/>
    <mergeCell ref="T62:AK62"/>
    <mergeCell ref="J47:J49"/>
    <mergeCell ref="Q47:Q49"/>
    <mergeCell ref="V47:AA47"/>
    <mergeCell ref="AC47:AJ47"/>
    <mergeCell ref="AK48:AK49"/>
    <mergeCell ref="T58:AK58"/>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96</vt:i4>
      </vt:variant>
    </vt:vector>
  </HeadingPairs>
  <TitlesOfParts>
    <vt:vector size="98" baseType="lpstr">
      <vt:lpstr>ТС. Т-подкл</vt:lpstr>
      <vt:lpstr>1</vt:lpstr>
      <vt:lpstr>BLOCK_NOTE_P_TARIFF_G</vt:lpstr>
      <vt:lpstr>BLOCK_NOTE_P_TARIFF_H</vt:lpstr>
      <vt:lpstr>BLOCK_NOTE_R_TARIFF_G</vt:lpstr>
      <vt:lpstr>BLOCK_NOTE_R_TARIFF_H</vt:lpstr>
      <vt:lpstr>BLOCK_TABLE_P_TARIFF_G</vt:lpstr>
      <vt:lpstr>BLOCK_TABLE_P_TARIFF_H</vt:lpstr>
      <vt:lpstr>BLOCK_TABLE_R_TARIFF_G</vt:lpstr>
      <vt:lpstr>BLOCK_TABLE_R_TARIFF_H</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et_ver_HEAT_TARIFF_G</vt:lpstr>
      <vt:lpstr>et_ver_HEAT_TARIFF_H</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pIns_PT_VTAR_G</vt:lpstr>
      <vt:lpstr>pIns_PT_VTAR_H</vt:lpstr>
      <vt:lpstr>pIns_ver_HEAT_TARIFF_G</vt:lpstr>
      <vt:lpstr>pIns_ver_HEAT_TARIFF_H</vt:lpstr>
      <vt:lpstr>pt_cs_20</vt:lpstr>
      <vt:lpstr>pt_cs_8</vt:lpstr>
      <vt:lpstr>pt_ist_te_20</vt:lpstr>
      <vt:lpstr>pt_ist_te_8</vt:lpstr>
      <vt:lpstr>pt_ntar_20</vt:lpstr>
      <vt:lpstr>pt_ntar_8</vt:lpstr>
      <vt:lpstr>pt_ter_20</vt:lpstr>
      <vt:lpstr>pt_ter_8</vt:lpstr>
      <vt:lpstr>tblEnd_1_TARIFF_G</vt:lpstr>
      <vt:lpstr>tblEnd_1_TARIFF_H</vt:lpstr>
      <vt:lpstr>tblStart_1_TARIFF_G</vt:lpstr>
      <vt:lpstr>tblStart_1_TARIFF_H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2024-08-22T07:18:10Z</dcterms:modified>
</cp:coreProperties>
</file>